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nb.cfbi.local\data\Home\de10672\Desktop\"/>
    </mc:Choice>
  </mc:AlternateContent>
  <bookViews>
    <workbookView xWindow="0" yWindow="0" windowWidth="16395" windowHeight="5325" tabRatio="824"/>
  </bookViews>
  <sheets>
    <sheet name="Farm Property" sheetId="3" r:id="rId1"/>
    <sheet name="Peak Season" sheetId="11" r:id="rId2"/>
    <sheet name="2017 Premiums" sheetId="10" state="hidden" r:id="rId3"/>
  </sheets>
  <definedNames>
    <definedName name="_xlnm.Print_Area" localSheetId="2">'2017 Premiums'!$A$1:$D$10</definedName>
    <definedName name="_xlnm.Print_Area" localSheetId="0">'Farm Property'!#REF!</definedName>
  </definedNames>
  <calcPr calcId="152511"/>
</workbook>
</file>

<file path=xl/calcChain.xml><?xml version="1.0" encoding="utf-8"?>
<calcChain xmlns="http://schemas.openxmlformats.org/spreadsheetml/2006/main">
  <c r="D18" i="10" l="1"/>
  <c r="G12" i="10"/>
  <c r="D9" i="10"/>
  <c r="D8" i="10"/>
  <c r="D17" i="11"/>
  <c r="D16" i="11"/>
  <c r="D15" i="11"/>
  <c r="D14" i="11"/>
  <c r="T32" i="3"/>
  <c r="D21" i="11" s="1"/>
  <c r="S32" i="3"/>
  <c r="D20" i="11" s="1"/>
  <c r="R32" i="3"/>
  <c r="D19" i="11" s="1"/>
  <c r="Q32" i="3"/>
  <c r="D18" i="11" s="1"/>
  <c r="P32" i="3"/>
  <c r="O32" i="3"/>
  <c r="N32" i="3"/>
  <c r="M32" i="3"/>
  <c r="L32" i="3"/>
  <c r="D13" i="11" s="1"/>
  <c r="K32" i="3"/>
  <c r="D12" i="11" s="1"/>
  <c r="J32" i="3"/>
  <c r="D11" i="11" s="1"/>
  <c r="I32" i="3"/>
  <c r="D10" i="11" s="1"/>
  <c r="H32" i="3"/>
  <c r="B7" i="11" l="1"/>
  <c r="D24" i="11"/>
  <c r="D22" i="11"/>
  <c r="D23" i="11" s="1"/>
</calcChain>
</file>

<file path=xl/sharedStrings.xml><?xml version="1.0" encoding="utf-8"?>
<sst xmlns="http://schemas.openxmlformats.org/spreadsheetml/2006/main" count="229" uniqueCount="136">
  <si>
    <t>KICT, LLC</t>
  </si>
  <si>
    <t>KCVN, LLC</t>
  </si>
  <si>
    <t>Crossroads West Phoenix, LLC</t>
  </si>
  <si>
    <t>Location</t>
  </si>
  <si>
    <t>County</t>
  </si>
  <si>
    <t>State</t>
  </si>
  <si>
    <t>Description</t>
  </si>
  <si>
    <t>Named Insured Entity Name</t>
  </si>
  <si>
    <t>Portales</t>
  </si>
  <si>
    <t>NM</t>
  </si>
  <si>
    <t>Kiowa</t>
  </si>
  <si>
    <t>CO</t>
  </si>
  <si>
    <t>KGCK, LLC</t>
  </si>
  <si>
    <t>Busby Unit</t>
  </si>
  <si>
    <t>Sheridan Lake</t>
  </si>
  <si>
    <t>Prowers</t>
  </si>
  <si>
    <t>Cheyenne</t>
  </si>
  <si>
    <t>Tribune</t>
  </si>
  <si>
    <t>Steckel Auction Unit</t>
  </si>
  <si>
    <t>Fallwell Unit</t>
  </si>
  <si>
    <t>Holly</t>
  </si>
  <si>
    <t>Eads</t>
  </si>
  <si>
    <t>Midnight Sun Unit</t>
  </si>
  <si>
    <t>OS Farms Unit</t>
  </si>
  <si>
    <t>City</t>
  </si>
  <si>
    <t>Horn Unit</t>
  </si>
  <si>
    <t xml:space="preserve">Kiowa </t>
  </si>
  <si>
    <t>Haskwell</t>
  </si>
  <si>
    <t xml:space="preserve">Roosevelt </t>
  </si>
  <si>
    <t>Astor Unit</t>
  </si>
  <si>
    <t xml:space="preserve">Greenley </t>
  </si>
  <si>
    <t xml:space="preserve">KS </t>
  </si>
  <si>
    <t>Total insured values</t>
  </si>
  <si>
    <t>Line</t>
  </si>
  <si>
    <t>Expiration Date</t>
  </si>
  <si>
    <t>Automobile</t>
  </si>
  <si>
    <t>Equipment Floater</t>
  </si>
  <si>
    <t>Policy Number</t>
  </si>
  <si>
    <t>EX8288A117</t>
  </si>
  <si>
    <t>7000D151539</t>
  </si>
  <si>
    <t>BA0D173464</t>
  </si>
  <si>
    <t>Property &amp; Liability</t>
  </si>
  <si>
    <t>EC01555518567</t>
  </si>
  <si>
    <t xml:space="preserve">Rossevelt </t>
  </si>
  <si>
    <t>Workers' Compensation NM</t>
  </si>
  <si>
    <t>Kit Carson</t>
  </si>
  <si>
    <t xml:space="preserve">Grain Bin 50,000 bushel </t>
  </si>
  <si>
    <t>Total Estimated  Cost</t>
  </si>
  <si>
    <t>Premium</t>
  </si>
  <si>
    <t>Mitchell Unit</t>
  </si>
  <si>
    <t>Kenna Unit</t>
  </si>
  <si>
    <t>Workers' Compensation CO/KS</t>
  </si>
  <si>
    <t>Gunderson Unit</t>
  </si>
  <si>
    <t>Yeso Unit</t>
  </si>
  <si>
    <t>Marley Unit</t>
  </si>
  <si>
    <t>Increase Cattle by $2,739,800</t>
  </si>
  <si>
    <t xml:space="preserve">2005 Wilson </t>
  </si>
  <si>
    <t xml:space="preserve">2016 Transcraft </t>
  </si>
  <si>
    <t>Pending Endorsements:</t>
  </si>
  <si>
    <t>Increase Sheridan Lake Equipment by $1,848,000</t>
  </si>
  <si>
    <t>Endorsements</t>
  </si>
  <si>
    <t>Umbrella-$5M Primary</t>
  </si>
  <si>
    <t>Included</t>
  </si>
  <si>
    <t xml:space="preserve">Workers' Compensation </t>
  </si>
  <si>
    <t xml:space="preserve">Subtotal Endoresments </t>
  </si>
  <si>
    <t>Estimated Premiun</t>
  </si>
  <si>
    <t xml:space="preserve">Umbrella-$10M x $5M Excess </t>
  </si>
  <si>
    <t>Umbrella - $15M x $15 Excess</t>
  </si>
  <si>
    <t>TBD</t>
  </si>
  <si>
    <t>Multi-peak Rating Worksheet</t>
  </si>
  <si>
    <t>Named Insured:</t>
  </si>
  <si>
    <t>Producer Name:</t>
  </si>
  <si>
    <t>Policy term:</t>
  </si>
  <si>
    <t>Coverage:</t>
  </si>
  <si>
    <t>Max peak limit:</t>
  </si>
  <si>
    <t>Month</t>
  </si>
  <si>
    <t>Maximum Monthly Limit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</si>
  <si>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</si>
  <si>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</si>
  <si>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</si>
  <si>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</si>
  <si>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</si>
  <si>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</si>
  <si>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</si>
  <si>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</si>
  <si>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</si>
  <si>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</si>
  <si>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</si>
  <si>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</si>
  <si>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</si>
  <si>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Grain bins 5 at 21,252 bushel each</t>
  </si>
  <si>
    <t>Grain Bin RC 20,000 bushel</t>
  </si>
  <si>
    <t>Grain Bin 40,000 Bushels</t>
  </si>
  <si>
    <t>80' grain leg with equipment 1,500 bushel</t>
  </si>
  <si>
    <t>100' grain leg with equipment 2,000 bushel</t>
  </si>
  <si>
    <t>80' leg with equipment 2,000 bushel</t>
  </si>
  <si>
    <t>110' grain leg 15,000 bushel</t>
  </si>
  <si>
    <t>Grain leg 90' 15,000 bushel</t>
  </si>
  <si>
    <t>JANUARY
Grain Content Value</t>
  </si>
  <si>
    <t>FEBRUARY
Grain Content Value</t>
  </si>
  <si>
    <t>MARCH
Grain Content Value</t>
  </si>
  <si>
    <t>APRIL
Grain Content Value</t>
  </si>
  <si>
    <t>MAY
Grain Content Value</t>
  </si>
  <si>
    <t>JUNE
Grain Content Value</t>
  </si>
  <si>
    <t>JULY 
Grain Content Value</t>
  </si>
  <si>
    <t>AUGUST
Grain Content Value</t>
  </si>
  <si>
    <t>SEPTEMBER
Grain Content Value</t>
  </si>
  <si>
    <t>OCTOBER
Grain Content Value</t>
  </si>
  <si>
    <t>NOVEMBER
Grain Content Value</t>
  </si>
  <si>
    <t>DECEMBER
Grain Content Value</t>
  </si>
  <si>
    <t>Bin STRUCTURE Value</t>
  </si>
  <si>
    <t>Total</t>
  </si>
  <si>
    <t>Grain bin 1 22,000 bushels</t>
  </si>
  <si>
    <t>Grain bin 2 22,000 bushels</t>
  </si>
  <si>
    <t>Grain bin 3 22,000 bushels</t>
  </si>
  <si>
    <t>Grain bin 4 30,000 bushels</t>
  </si>
  <si>
    <t>Grain Bin RC 90,000 bushel</t>
  </si>
  <si>
    <t>4 Large Grain Bins- ACV 53,000 bushels each</t>
  </si>
  <si>
    <t>4 Small Grain Bins-ACV  4,500 bushels each</t>
  </si>
  <si>
    <t>1 Large Grain bin 2300 bushels</t>
  </si>
  <si>
    <t>Grain Elevtor &amp; Leg</t>
  </si>
  <si>
    <t>Grain Bin 3 bins ea. @24,000 bushel</t>
  </si>
  <si>
    <t>Grain Bin Hiway 385 - 100,000 Bushels</t>
  </si>
  <si>
    <t>Grain bin 5 30,000 bushels</t>
  </si>
  <si>
    <t>Grain bin 6 30,000 bushels</t>
  </si>
  <si>
    <t xml:space="preserve">Sheridan lake </t>
  </si>
  <si>
    <t xml:space="preserve">BIN  </t>
  </si>
  <si>
    <t xml:space="preserve">OH load out bins </t>
  </si>
  <si>
    <t>KCVN</t>
  </si>
  <si>
    <t>Dennis Northington - Frost Insurance</t>
  </si>
  <si>
    <t>Grain inventory</t>
  </si>
  <si>
    <t>Max</t>
  </si>
  <si>
    <r>
      <t xml:space="preserve">Grain Bin NW 125,000 bushels- </t>
    </r>
    <r>
      <rPr>
        <b/>
        <sz val="9"/>
        <color rgb="FF000000"/>
        <rFont val="Palatino Linotype"/>
        <family val="1"/>
      </rPr>
      <t>ACV</t>
    </r>
  </si>
  <si>
    <r>
      <t xml:space="preserve">Grain Bin NE 125,000 bushels- </t>
    </r>
    <r>
      <rPr>
        <b/>
        <sz val="9"/>
        <color rgb="FF000000"/>
        <rFont val="Palatino Linotype"/>
        <family val="1"/>
      </rPr>
      <t>ACV</t>
    </r>
  </si>
  <si>
    <r>
      <t xml:space="preserve">Grain Bin SW 140,000 bushels- </t>
    </r>
    <r>
      <rPr>
        <b/>
        <sz val="9"/>
        <color rgb="FF000000"/>
        <rFont val="Palatino Linotype"/>
        <family val="1"/>
      </rPr>
      <t>ACV</t>
    </r>
  </si>
  <si>
    <r>
      <t xml:space="preserve">Grain Bin SE 140,000 bushels- </t>
    </r>
    <r>
      <rPr>
        <b/>
        <sz val="9"/>
        <color rgb="FF000000"/>
        <rFont val="Palatino Linotype"/>
        <family val="1"/>
      </rPr>
      <t>ACV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</si>
</sst>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164" formatCode="&quot; &quot;&quot;$&quot;#,##0&quot; &quot;;&quot; &quot;&quot;$&quot;&quot;(&quot;#,##0&quot;)&quot;;&quot; &quot;&quot;$&quot;&quot;-&quot;00&quot; &quot;;&quot; &quot;@&quot; &quot;"/>
    <numFmt numFmtId="165" formatCode="&quot;$&quot;#,##0"/>
    <numFmt numFmtId="166" formatCode="&quot; &quot;&quot;$&quot;#,##0.00&quot; &quot;;&quot; &quot;&quot;$&quot;&quot;(&quot;#,##0.00&quot;)&quot;;&quot; &quot;&quot;$&quot;&quot;-&quot;00&quot; &quot;;&quot; &quot;@&quot; &quot;"/>
    <numFmt numFmtId="167" formatCode="&quot; &quot;#,##0.00&quot; &quot;;&quot; (&quot;#,##0.00&quot;)&quot;;&quot; -&quot;00&quot; &quot;;&quot; &quot;@&quot; &quot;"/>
  </numFmts>
  <fonts count="1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  <font>
      <sz val="11"/>
      <name val="Palatino Linotype"/>
      <family val="1"/>
    </font>
    <font>
      <sz val="11"/>
      <color rgb="FF646464"/>
      <name val="Palatino Linotype"/>
      <family val="1"/>
    </font>
    <font>
      <b/>
      <u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rgb="FF000000"/>
      <name val="Calibri"/>
      <family val="2"/>
    </font>
    <font>
      <b/>
      <sz val="12"/>
      <name val="Arial"/>
      <family val="2"/>
    </font>
    <font>
      <b/>
      <sz val="9"/>
      <color rgb="FF000000"/>
      <name val="Palatino Linotype"/>
      <family val="1"/>
    </font>
    <font>
      <sz val="9"/>
      <color rgb="FF00000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NumberFormat="0" applyFont="0" applyBorder="0" applyProtection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Fill="1" applyBorder="1" applyAlignment="1">
      <alignment horizontal="left"/>
    </xf>
    <xf numFmtId="164" fontId="2" fillId="0" borderId="1" xfId="3" applyNumberFormat="1" applyFont="1" applyFill="1" applyBorder="1"/>
    <xf numFmtId="0" fontId="2" fillId="0" borderId="0" xfId="0" applyFont="1" applyFill="1" applyBorder="1"/>
    <xf numFmtId="165" fontId="2" fillId="0" borderId="1" xfId="0" applyNumberFormat="1" applyFont="1" applyBorder="1"/>
    <xf numFmtId="0" fontId="2" fillId="0" borderId="2" xfId="0" applyFont="1" applyFill="1" applyBorder="1"/>
    <xf numFmtId="14" fontId="2" fillId="0" borderId="1" xfId="0" applyNumberFormat="1" applyFont="1" applyBorder="1"/>
    <xf numFmtId="164" fontId="2" fillId="0" borderId="0" xfId="0" applyNumberFormat="1" applyFont="1"/>
    <xf numFmtId="0" fontId="2" fillId="0" borderId="1" xfId="0" applyFont="1" applyBorder="1" applyAlignment="1">
      <alignment horizontal="right"/>
    </xf>
    <xf numFmtId="165" fontId="2" fillId="0" borderId="0" xfId="0" applyNumberFormat="1" applyFont="1"/>
    <xf numFmtId="0" fontId="3" fillId="0" borderId="4" xfId="0" applyFont="1" applyBorder="1"/>
    <xf numFmtId="0" fontId="3" fillId="3" borderId="1" xfId="0" applyFont="1" applyFill="1" applyBorder="1"/>
    <xf numFmtId="0" fontId="3" fillId="0" borderId="8" xfId="0" applyFont="1" applyBorder="1" applyAlignment="1">
      <alignment horizontal="right"/>
    </xf>
    <xf numFmtId="0" fontId="3" fillId="0" borderId="8" xfId="0" applyFont="1" applyBorder="1"/>
    <xf numFmtId="165" fontId="3" fillId="0" borderId="9" xfId="0" applyNumberFormat="1" applyFont="1" applyBorder="1"/>
    <xf numFmtId="165" fontId="2" fillId="0" borderId="1" xfId="0" applyNumberFormat="1" applyFont="1" applyBorder="1" applyAlignment="1">
      <alignment horizontal="right"/>
    </xf>
    <xf numFmtId="164" fontId="3" fillId="0" borderId="1" xfId="0" applyNumberFormat="1" applyFont="1" applyFill="1" applyBorder="1"/>
    <xf numFmtId="0" fontId="2" fillId="0" borderId="1" xfId="0" applyFont="1" applyBorder="1"/>
    <xf numFmtId="0" fontId="2" fillId="0" borderId="1" xfId="0" applyFont="1" applyFill="1" applyBorder="1"/>
    <xf numFmtId="14" fontId="2" fillId="0" borderId="1" xfId="0" applyNumberFormat="1" applyFont="1" applyBorder="1"/>
    <xf numFmtId="165" fontId="2" fillId="0" borderId="9" xfId="0" applyNumberFormat="1" applyFont="1" applyBorder="1"/>
    <xf numFmtId="8" fontId="5" fillId="0" borderId="0" xfId="0" applyNumberFormat="1" applyFont="1" applyAlignment="1">
      <alignment horizontal="right" vertical="center" wrapText="1"/>
    </xf>
    <xf numFmtId="8" fontId="2" fillId="0" borderId="0" xfId="0" applyNumberFormat="1" applyFont="1" applyFill="1" applyBorder="1"/>
    <xf numFmtId="8" fontId="6" fillId="0" borderId="0" xfId="0" applyNumberFormat="1" applyFont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6" fontId="4" fillId="0" borderId="1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165" fontId="2" fillId="0" borderId="1" xfId="0" applyNumberFormat="1" applyFont="1" applyFill="1" applyBorder="1"/>
    <xf numFmtId="6" fontId="2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0" fontId="0" fillId="0" borderId="0" xfId="0" applyBorder="1"/>
    <xf numFmtId="0" fontId="9" fillId="0" borderId="0" xfId="0" applyFont="1" applyBorder="1"/>
    <xf numFmtId="165" fontId="0" fillId="0" borderId="0" xfId="0" applyNumberFormat="1" applyBorder="1"/>
    <xf numFmtId="0" fontId="9" fillId="0" borderId="0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0" fillId="0" borderId="0" xfId="0" applyFont="1" applyBorder="1"/>
    <xf numFmtId="165" fontId="10" fillId="0" borderId="1" xfId="0" applyNumberFormat="1" applyFont="1" applyBorder="1"/>
    <xf numFmtId="165" fontId="10" fillId="0" borderId="0" xfId="0" applyNumberFormat="1" applyFont="1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9" fillId="0" borderId="0" xfId="0" applyNumberFormat="1" applyFont="1"/>
    <xf numFmtId="165" fontId="0" fillId="0" borderId="12" xfId="0" applyNumberFormat="1" applyBorder="1"/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65" fontId="9" fillId="0" borderId="0" xfId="0" applyNumberFormat="1" applyFont="1"/>
    <xf numFmtId="0" fontId="12" fillId="2" borderId="7" xfId="0" applyFont="1" applyFill="1" applyBorder="1" applyAlignment="1">
      <alignment horizontal="center" wrapText="1"/>
    </xf>
    <xf numFmtId="0" fontId="12" fillId="4" borderId="5" xfId="0" applyFont="1" applyFill="1" applyBorder="1"/>
    <xf numFmtId="0" fontId="12" fillId="2" borderId="5" xfId="0" applyFont="1" applyFill="1" applyBorder="1" applyAlignment="1">
      <alignment horizontal="left"/>
    </xf>
    <xf numFmtId="0" fontId="12" fillId="2" borderId="5" xfId="0" applyFont="1" applyFill="1" applyBorder="1"/>
    <xf numFmtId="0" fontId="12" fillId="2" borderId="5" xfId="0" applyFont="1" applyFill="1" applyBorder="1" applyAlignment="1">
      <alignment horizontal="center"/>
    </xf>
    <xf numFmtId="164" fontId="12" fillId="4" borderId="5" xfId="3" applyNumberFormat="1" applyFont="1" applyFill="1" applyBorder="1" applyAlignment="1">
      <alignment horizontal="right" wrapText="1"/>
    </xf>
    <xf numFmtId="165" fontId="12" fillId="4" borderId="5" xfId="3" applyNumberFormat="1" applyFont="1" applyFill="1" applyBorder="1" applyAlignment="1">
      <alignment horizontal="right" wrapText="1"/>
    </xf>
    <xf numFmtId="0" fontId="13" fillId="0" borderId="0" xfId="0" applyFont="1"/>
    <xf numFmtId="0" fontId="13" fillId="0" borderId="7" xfId="0" applyFont="1" applyFill="1" applyBorder="1" applyAlignment="1">
      <alignment horizontal="center"/>
    </xf>
    <xf numFmtId="0" fontId="13" fillId="0" borderId="5" xfId="0" applyFont="1" applyFill="1" applyBorder="1"/>
    <xf numFmtId="0" fontId="13" fillId="0" borderId="5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center"/>
    </xf>
    <xf numFmtId="164" fontId="13" fillId="0" borderId="5" xfId="3" applyNumberFormat="1" applyFont="1" applyFill="1" applyBorder="1"/>
    <xf numFmtId="0" fontId="13" fillId="0" borderId="5" xfId="0" applyFont="1" applyBorder="1" applyAlignment="1">
      <alignment horizontal="left"/>
    </xf>
    <xf numFmtId="0" fontId="13" fillId="0" borderId="5" xfId="0" applyFont="1" applyBorder="1"/>
    <xf numFmtId="0" fontId="13" fillId="0" borderId="5" xfId="0" applyFont="1" applyBorder="1" applyAlignment="1">
      <alignment horizontal="center"/>
    </xf>
    <xf numFmtId="0" fontId="13" fillId="0" borderId="9" xfId="0" applyFont="1" applyFill="1" applyBorder="1"/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/>
    </xf>
    <xf numFmtId="164" fontId="13" fillId="0" borderId="1" xfId="3" applyNumberFormat="1" applyFont="1" applyFill="1" applyBorder="1"/>
    <xf numFmtId="0" fontId="13" fillId="0" borderId="7" xfId="0" applyFont="1" applyFill="1" applyBorder="1"/>
    <xf numFmtId="0" fontId="13" fillId="0" borderId="3" xfId="0" applyFont="1" applyFill="1" applyBorder="1"/>
    <xf numFmtId="0" fontId="13" fillId="0" borderId="3" xfId="0" applyFont="1" applyFill="1" applyBorder="1" applyAlignment="1">
      <alignment horizontal="center"/>
    </xf>
    <xf numFmtId="0" fontId="13" fillId="0" borderId="10" xfId="0" applyFont="1" applyFill="1" applyBorder="1"/>
    <xf numFmtId="0" fontId="13" fillId="0" borderId="6" xfId="0" applyFont="1" applyFill="1" applyBorder="1" applyAlignment="1">
      <alignment horizontal="left"/>
    </xf>
    <xf numFmtId="164" fontId="13" fillId="0" borderId="3" xfId="3" applyNumberFormat="1" applyFont="1" applyFill="1" applyBorder="1"/>
    <xf numFmtId="0" fontId="13" fillId="0" borderId="10" xfId="0" applyFont="1" applyFill="1" applyBorder="1" applyAlignment="1">
      <alignment horizontal="center"/>
    </xf>
    <xf numFmtId="164" fontId="13" fillId="0" borderId="11" xfId="3" applyNumberFormat="1" applyFont="1" applyFill="1" applyBorder="1"/>
    <xf numFmtId="0" fontId="12" fillId="0" borderId="9" xfId="0" applyFont="1" applyFill="1" applyBorder="1"/>
    <xf numFmtId="0" fontId="12" fillId="0" borderId="1" xfId="0" applyFont="1" applyFill="1" applyBorder="1"/>
    <xf numFmtId="0" fontId="13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Fill="1" applyBorder="1"/>
    <xf numFmtId="0" fontId="13" fillId="0" borderId="0" xfId="0" applyFont="1" applyFill="1"/>
    <xf numFmtId="0" fontId="13" fillId="0" borderId="0" xfId="0" applyFont="1" applyAlignment="1">
      <alignment horizontal="center"/>
    </xf>
    <xf numFmtId="165" fontId="13" fillId="0" borderId="0" xfId="0" applyNumberFormat="1" applyFont="1" applyFill="1"/>
    <xf numFmtId="165" fontId="13" fillId="5" borderId="5" xfId="3" applyNumberFormat="1" applyFont="1" applyFill="1" applyBorder="1"/>
    <xf numFmtId="165" fontId="13" fillId="5" borderId="6" xfId="3" applyNumberFormat="1" applyFont="1" applyFill="1" applyBorder="1"/>
    <xf numFmtId="164" fontId="12" fillId="5" borderId="1" xfId="0" applyNumberFormat="1" applyFont="1" applyFill="1" applyBorder="1"/>
  </cellXfs>
  <cellStyles count="6">
    <cellStyle name="Comma" xfId="1" builtinId="3" customBuiltin="1"/>
    <cellStyle name="Comma 2" xfId="2"/>
    <cellStyle name="Currency" xfId="3" builtinId="4" customBuiltin="1"/>
    <cellStyle name="Currency 2" xfId="4"/>
    <cellStyle name="Normal" xfId="0" builtinId="0" customBuiltin="1"/>
    <cellStyle name="Normal 2" xfId="5"/>
  </cellStyles>
  <dxfs count="0"/>
  <tableStyles count="0" defaultTableStyle="TableStyleMedium2" defaultPivotStyle="PivotStyleLight16"/>
  <colors>
    <mruColors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topLeftCell="D10" zoomScaleNormal="100" workbookViewId="0">
      <selection activeCell="S32" sqref="S32"/>
    </sheetView>
  </sheetViews>
  <sheetFormatPr defaultColWidth="9.140625" defaultRowHeight="14.25" x14ac:dyDescent="0.3"/>
  <cols>
    <col min="1" max="1" width="2.7109375" style="65" bestFit="1" customWidth="1"/>
    <col min="2" max="2" width="17.28515625" style="65" bestFit="1" customWidth="1"/>
    <col min="3" max="3" width="26.28515625" style="65" customWidth="1"/>
    <col min="4" max="4" width="12.42578125" style="65" bestFit="1" customWidth="1"/>
    <col min="5" max="5" width="9.42578125" style="65" bestFit="1" customWidth="1"/>
    <col min="6" max="6" width="4.85546875" style="94" bestFit="1" customWidth="1"/>
    <col min="7" max="7" width="37.28515625" style="65" bestFit="1" customWidth="1"/>
    <col min="8" max="8" width="12" style="93" bestFit="1" customWidth="1"/>
    <col min="9" max="10" width="12.140625" style="95" bestFit="1" customWidth="1"/>
    <col min="11" max="14" width="12.140625" style="65" bestFit="1" customWidth="1"/>
    <col min="15" max="16" width="12.140625" style="95" bestFit="1" customWidth="1"/>
    <col min="17" max="20" width="12.140625" style="65" bestFit="1" customWidth="1"/>
    <col min="21" max="16384" width="9.140625" style="65"/>
  </cols>
  <sheetData>
    <row r="1" spans="1:20" ht="48.75" customHeight="1" x14ac:dyDescent="0.3">
      <c r="A1" s="58"/>
      <c r="B1" s="59" t="s">
        <v>3</v>
      </c>
      <c r="C1" s="60" t="s">
        <v>7</v>
      </c>
      <c r="D1" s="61" t="s">
        <v>24</v>
      </c>
      <c r="E1" s="61" t="s">
        <v>4</v>
      </c>
      <c r="F1" s="62" t="s">
        <v>5</v>
      </c>
      <c r="G1" s="59" t="s">
        <v>6</v>
      </c>
      <c r="H1" s="63" t="s">
        <v>110</v>
      </c>
      <c r="I1" s="64" t="s">
        <v>98</v>
      </c>
      <c r="J1" s="64" t="s">
        <v>99</v>
      </c>
      <c r="K1" s="64" t="s">
        <v>100</v>
      </c>
      <c r="L1" s="64" t="s">
        <v>101</v>
      </c>
      <c r="M1" s="64" t="s">
        <v>102</v>
      </c>
      <c r="N1" s="64" t="s">
        <v>103</v>
      </c>
      <c r="O1" s="64" t="s">
        <v>104</v>
      </c>
      <c r="P1" s="64" t="s">
        <v>105</v>
      </c>
      <c r="Q1" s="64" t="s">
        <v>106</v>
      </c>
      <c r="R1" s="64" t="s">
        <v>107</v>
      </c>
      <c r="S1" s="64" t="s">
        <v>108</v>
      </c>
      <c r="T1" s="64" t="s">
        <v>109</v>
      </c>
    </row>
    <row r="2" spans="1:20" x14ac:dyDescent="0.3">
      <c r="A2" s="66">
        <v>1</v>
      </c>
      <c r="B2" s="67" t="s">
        <v>23</v>
      </c>
      <c r="C2" s="68" t="s">
        <v>2</v>
      </c>
      <c r="D2" s="67" t="s">
        <v>8</v>
      </c>
      <c r="E2" s="67" t="s">
        <v>28</v>
      </c>
      <c r="F2" s="69" t="s">
        <v>9</v>
      </c>
      <c r="G2" s="67" t="s">
        <v>112</v>
      </c>
      <c r="H2" s="70">
        <v>59100</v>
      </c>
      <c r="I2" s="96">
        <v>0</v>
      </c>
      <c r="J2" s="96">
        <v>0</v>
      </c>
      <c r="K2" s="96">
        <v>0</v>
      </c>
      <c r="L2" s="96">
        <v>0</v>
      </c>
      <c r="M2" s="96">
        <v>0</v>
      </c>
      <c r="N2" s="96">
        <v>0</v>
      </c>
      <c r="O2" s="96">
        <v>0</v>
      </c>
      <c r="P2" s="96">
        <v>0</v>
      </c>
      <c r="Q2" s="96">
        <v>0</v>
      </c>
      <c r="R2" s="96">
        <v>0</v>
      </c>
      <c r="S2" s="96">
        <v>0</v>
      </c>
      <c r="T2" s="96">
        <v>0</v>
      </c>
    </row>
    <row r="3" spans="1:20" x14ac:dyDescent="0.3">
      <c r="A3" s="66"/>
      <c r="B3" s="67"/>
      <c r="C3" s="68"/>
      <c r="D3" s="67"/>
      <c r="E3" s="67"/>
      <c r="F3" s="69"/>
      <c r="G3" s="67" t="s">
        <v>113</v>
      </c>
      <c r="H3" s="70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0" x14ac:dyDescent="0.3">
      <c r="A4" s="66"/>
      <c r="B4" s="67"/>
      <c r="C4" s="68"/>
      <c r="D4" s="67"/>
      <c r="E4" s="67"/>
      <c r="F4" s="69"/>
      <c r="G4" s="67" t="s">
        <v>114</v>
      </c>
      <c r="H4" s="70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</row>
    <row r="5" spans="1:20" x14ac:dyDescent="0.3">
      <c r="A5" s="66"/>
      <c r="B5" s="67"/>
      <c r="C5" s="68"/>
      <c r="D5" s="67"/>
      <c r="E5" s="67"/>
      <c r="F5" s="69"/>
      <c r="G5" s="67" t="s">
        <v>115</v>
      </c>
      <c r="H5" s="70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1:20" x14ac:dyDescent="0.3">
      <c r="A6" s="66"/>
      <c r="B6" s="67"/>
      <c r="C6" s="68"/>
      <c r="D6" s="67"/>
      <c r="E6" s="67"/>
      <c r="F6" s="69"/>
      <c r="G6" s="67" t="s">
        <v>123</v>
      </c>
      <c r="H6" s="70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spans="1:20" x14ac:dyDescent="0.3">
      <c r="A7" s="66"/>
      <c r="B7" s="67"/>
      <c r="C7" s="68"/>
      <c r="D7" s="67"/>
      <c r="E7" s="67"/>
      <c r="F7" s="69"/>
      <c r="G7" s="67" t="s">
        <v>124</v>
      </c>
      <c r="H7" s="70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 x14ac:dyDescent="0.3">
      <c r="A8" s="66">
        <v>2</v>
      </c>
      <c r="B8" s="67" t="s">
        <v>25</v>
      </c>
      <c r="C8" s="68" t="s">
        <v>2</v>
      </c>
      <c r="D8" s="67" t="s">
        <v>8</v>
      </c>
      <c r="E8" s="67" t="s">
        <v>43</v>
      </c>
      <c r="F8" s="69" t="s">
        <v>9</v>
      </c>
      <c r="G8" s="67" t="s">
        <v>116</v>
      </c>
      <c r="H8" s="70">
        <v>145600</v>
      </c>
      <c r="I8" s="96">
        <v>227000</v>
      </c>
      <c r="J8" s="96">
        <v>151000</v>
      </c>
      <c r="K8" s="96">
        <v>76000</v>
      </c>
      <c r="L8" s="96">
        <v>0</v>
      </c>
      <c r="M8" s="96">
        <v>0</v>
      </c>
      <c r="N8" s="96">
        <v>0</v>
      </c>
      <c r="O8" s="96">
        <v>0</v>
      </c>
      <c r="P8" s="96">
        <v>0</v>
      </c>
      <c r="Q8" s="96">
        <v>0</v>
      </c>
      <c r="R8" s="96">
        <v>378000</v>
      </c>
      <c r="S8" s="96">
        <v>378000</v>
      </c>
      <c r="T8" s="96">
        <v>302000</v>
      </c>
    </row>
    <row r="9" spans="1:20" x14ac:dyDescent="0.3">
      <c r="A9" s="66">
        <v>3</v>
      </c>
      <c r="B9" s="67" t="s">
        <v>25</v>
      </c>
      <c r="C9" s="68" t="s">
        <v>2</v>
      </c>
      <c r="D9" s="67" t="s">
        <v>8</v>
      </c>
      <c r="E9" s="67" t="s">
        <v>43</v>
      </c>
      <c r="F9" s="69" t="s">
        <v>9</v>
      </c>
      <c r="G9" s="67" t="s">
        <v>91</v>
      </c>
      <c r="H9" s="70">
        <v>62400</v>
      </c>
      <c r="I9" s="96">
        <v>50000</v>
      </c>
      <c r="J9" s="96">
        <v>34000</v>
      </c>
      <c r="K9" s="96">
        <v>27000</v>
      </c>
      <c r="L9" s="96">
        <v>0</v>
      </c>
      <c r="M9" s="96">
        <v>0</v>
      </c>
      <c r="N9" s="96">
        <v>0</v>
      </c>
      <c r="O9" s="96">
        <v>0</v>
      </c>
      <c r="P9" s="96">
        <v>0</v>
      </c>
      <c r="Q9" s="96">
        <v>0</v>
      </c>
      <c r="R9" s="96">
        <v>84000</v>
      </c>
      <c r="S9" s="96">
        <v>84000</v>
      </c>
      <c r="T9" s="96">
        <v>67000</v>
      </c>
    </row>
    <row r="10" spans="1:20" x14ac:dyDescent="0.3">
      <c r="A10" s="66">
        <v>4</v>
      </c>
      <c r="B10" s="67" t="s">
        <v>13</v>
      </c>
      <c r="C10" s="71" t="s">
        <v>1</v>
      </c>
      <c r="D10" s="72" t="s">
        <v>14</v>
      </c>
      <c r="E10" s="67" t="s">
        <v>10</v>
      </c>
      <c r="F10" s="73" t="s">
        <v>11</v>
      </c>
      <c r="G10" s="67" t="s">
        <v>46</v>
      </c>
      <c r="H10" s="70">
        <v>40600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0</v>
      </c>
      <c r="P10" s="96">
        <v>0</v>
      </c>
      <c r="Q10" s="96"/>
      <c r="R10" s="96">
        <v>0</v>
      </c>
      <c r="S10" s="96">
        <v>0</v>
      </c>
      <c r="T10" s="96">
        <v>0</v>
      </c>
    </row>
    <row r="11" spans="1:20" x14ac:dyDescent="0.3">
      <c r="A11" s="66">
        <v>5</v>
      </c>
      <c r="B11" s="67" t="s">
        <v>19</v>
      </c>
      <c r="C11" s="71" t="s">
        <v>1</v>
      </c>
      <c r="D11" s="72" t="s">
        <v>20</v>
      </c>
      <c r="E11" s="67" t="s">
        <v>15</v>
      </c>
      <c r="F11" s="73" t="s">
        <v>11</v>
      </c>
      <c r="G11" s="67" t="s">
        <v>126</v>
      </c>
      <c r="H11" s="70">
        <v>464600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6">
        <v>0</v>
      </c>
      <c r="P11" s="96">
        <v>0</v>
      </c>
      <c r="Q11" s="96">
        <v>0</v>
      </c>
      <c r="R11" s="96">
        <v>0</v>
      </c>
      <c r="S11" s="96">
        <v>0</v>
      </c>
      <c r="T11" s="96">
        <v>0</v>
      </c>
    </row>
    <row r="12" spans="1:20" x14ac:dyDescent="0.3">
      <c r="A12" s="66">
        <v>6</v>
      </c>
      <c r="B12" s="67" t="s">
        <v>22</v>
      </c>
      <c r="C12" s="68" t="s">
        <v>0</v>
      </c>
      <c r="D12" s="72" t="s">
        <v>26</v>
      </c>
      <c r="E12" s="72" t="s">
        <v>21</v>
      </c>
      <c r="F12" s="73" t="s">
        <v>11</v>
      </c>
      <c r="G12" s="67" t="s">
        <v>90</v>
      </c>
      <c r="H12" s="70">
        <v>9300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96">
        <v>0</v>
      </c>
      <c r="P12" s="96">
        <v>0</v>
      </c>
      <c r="Q12" s="96">
        <v>0</v>
      </c>
      <c r="R12" s="96">
        <v>0</v>
      </c>
      <c r="S12" s="96">
        <v>0</v>
      </c>
      <c r="T12" s="96">
        <v>0</v>
      </c>
    </row>
    <row r="13" spans="1:20" x14ac:dyDescent="0.3">
      <c r="A13" s="66">
        <v>7</v>
      </c>
      <c r="B13" s="74" t="s">
        <v>45</v>
      </c>
      <c r="C13" s="75" t="s">
        <v>12</v>
      </c>
      <c r="D13" s="76" t="s">
        <v>45</v>
      </c>
      <c r="E13" s="76" t="s">
        <v>16</v>
      </c>
      <c r="F13" s="77" t="s">
        <v>11</v>
      </c>
      <c r="G13" s="76" t="s">
        <v>117</v>
      </c>
      <c r="H13" s="78">
        <v>135000</v>
      </c>
      <c r="I13" s="96">
        <v>386000</v>
      </c>
      <c r="J13" s="96">
        <v>286000</v>
      </c>
      <c r="K13" s="96">
        <v>190000</v>
      </c>
      <c r="L13" s="96">
        <v>95000</v>
      </c>
      <c r="M13" s="96">
        <v>0</v>
      </c>
      <c r="N13" s="96">
        <v>0</v>
      </c>
      <c r="O13" s="96">
        <v>0</v>
      </c>
      <c r="P13" s="96">
        <v>0</v>
      </c>
      <c r="Q13" s="96">
        <v>572000</v>
      </c>
      <c r="R13" s="96">
        <v>572000</v>
      </c>
      <c r="S13" s="96">
        <v>572000</v>
      </c>
      <c r="T13" s="96">
        <v>477000</v>
      </c>
    </row>
    <row r="14" spans="1:20" x14ac:dyDescent="0.3">
      <c r="A14" s="66">
        <v>8</v>
      </c>
      <c r="B14" s="79" t="s">
        <v>45</v>
      </c>
      <c r="C14" s="68" t="s">
        <v>12</v>
      </c>
      <c r="D14" s="80" t="s">
        <v>45</v>
      </c>
      <c r="E14" s="80" t="s">
        <v>16</v>
      </c>
      <c r="F14" s="81" t="s">
        <v>11</v>
      </c>
      <c r="G14" s="76" t="s">
        <v>118</v>
      </c>
      <c r="H14" s="78">
        <v>21000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  <c r="T14" s="96">
        <v>0</v>
      </c>
    </row>
    <row r="15" spans="1:20" x14ac:dyDescent="0.3">
      <c r="A15" s="66"/>
      <c r="B15" s="82"/>
      <c r="C15" s="83"/>
      <c r="D15" s="80"/>
      <c r="E15" s="80"/>
      <c r="F15" s="81"/>
      <c r="G15" s="80" t="s">
        <v>119</v>
      </c>
      <c r="H15" s="84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</row>
    <row r="16" spans="1:20" x14ac:dyDescent="0.3">
      <c r="A16" s="66">
        <v>9</v>
      </c>
      <c r="B16" s="82" t="s">
        <v>45</v>
      </c>
      <c r="C16" s="83" t="s">
        <v>12</v>
      </c>
      <c r="D16" s="80" t="s">
        <v>45</v>
      </c>
      <c r="E16" s="80" t="s">
        <v>16</v>
      </c>
      <c r="F16" s="81" t="s">
        <v>11</v>
      </c>
      <c r="G16" s="80" t="s">
        <v>120</v>
      </c>
      <c r="H16" s="84">
        <v>104000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P16" s="96">
        <v>0</v>
      </c>
      <c r="Q16" s="96">
        <v>0</v>
      </c>
      <c r="R16" s="96">
        <v>0</v>
      </c>
      <c r="S16" s="96">
        <v>0</v>
      </c>
      <c r="T16" s="96">
        <v>0</v>
      </c>
    </row>
    <row r="17" spans="1:20" x14ac:dyDescent="0.3">
      <c r="A17" s="66">
        <v>10</v>
      </c>
      <c r="B17" s="76" t="s">
        <v>52</v>
      </c>
      <c r="C17" s="75" t="s">
        <v>1</v>
      </c>
      <c r="D17" s="76" t="s">
        <v>125</v>
      </c>
      <c r="E17" s="76" t="s">
        <v>10</v>
      </c>
      <c r="F17" s="77" t="s">
        <v>11</v>
      </c>
      <c r="G17" s="76" t="s">
        <v>92</v>
      </c>
      <c r="H17" s="78">
        <v>100000</v>
      </c>
      <c r="I17" s="96">
        <v>147000</v>
      </c>
      <c r="J17" s="96">
        <v>110000</v>
      </c>
      <c r="K17" s="96">
        <v>73000</v>
      </c>
      <c r="L17" s="96">
        <v>36000</v>
      </c>
      <c r="M17" s="96">
        <v>0</v>
      </c>
      <c r="N17" s="96">
        <v>0</v>
      </c>
      <c r="O17" s="96">
        <v>0</v>
      </c>
      <c r="P17" s="96">
        <v>0</v>
      </c>
      <c r="Q17" s="96">
        <v>220000</v>
      </c>
      <c r="R17" s="96">
        <v>220000</v>
      </c>
      <c r="S17" s="96">
        <v>220000</v>
      </c>
      <c r="T17" s="96">
        <v>183000</v>
      </c>
    </row>
    <row r="18" spans="1:20" x14ac:dyDescent="0.3">
      <c r="A18" s="66">
        <v>11</v>
      </c>
      <c r="B18" s="76" t="s">
        <v>52</v>
      </c>
      <c r="C18" s="75" t="s">
        <v>1</v>
      </c>
      <c r="D18" s="76" t="s">
        <v>125</v>
      </c>
      <c r="E18" s="76" t="s">
        <v>10</v>
      </c>
      <c r="F18" s="77" t="s">
        <v>11</v>
      </c>
      <c r="G18" s="76" t="s">
        <v>92</v>
      </c>
      <c r="H18" s="78">
        <v>100000</v>
      </c>
      <c r="I18" s="96">
        <v>147000</v>
      </c>
      <c r="J18" s="96">
        <v>110000</v>
      </c>
      <c r="K18" s="96">
        <v>73000</v>
      </c>
      <c r="L18" s="96">
        <v>36000</v>
      </c>
      <c r="M18" s="96">
        <v>0</v>
      </c>
      <c r="N18" s="96">
        <v>0</v>
      </c>
      <c r="O18" s="96">
        <v>0</v>
      </c>
      <c r="P18" s="96">
        <v>0</v>
      </c>
      <c r="Q18" s="96">
        <v>220000</v>
      </c>
      <c r="R18" s="96">
        <v>220000</v>
      </c>
      <c r="S18" s="96">
        <v>220000</v>
      </c>
      <c r="T18" s="96">
        <v>183000</v>
      </c>
    </row>
    <row r="19" spans="1:20" x14ac:dyDescent="0.3">
      <c r="A19" s="66">
        <v>12</v>
      </c>
      <c r="B19" s="76" t="s">
        <v>52</v>
      </c>
      <c r="C19" s="75" t="s">
        <v>1</v>
      </c>
      <c r="D19" s="76" t="s">
        <v>125</v>
      </c>
      <c r="E19" s="76" t="s">
        <v>10</v>
      </c>
      <c r="F19" s="77" t="s">
        <v>11</v>
      </c>
      <c r="G19" s="76"/>
      <c r="H19" s="78">
        <v>180000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  <c r="O19" s="96">
        <v>0</v>
      </c>
      <c r="P19" s="96">
        <v>0</v>
      </c>
      <c r="Q19" s="96">
        <v>0</v>
      </c>
      <c r="R19" s="96">
        <v>0</v>
      </c>
      <c r="S19" s="96">
        <v>0</v>
      </c>
      <c r="T19" s="96">
        <v>0</v>
      </c>
    </row>
    <row r="20" spans="1:20" x14ac:dyDescent="0.3">
      <c r="A20" s="66">
        <v>13</v>
      </c>
      <c r="B20" s="76" t="s">
        <v>52</v>
      </c>
      <c r="C20" s="75" t="s">
        <v>1</v>
      </c>
      <c r="D20" s="76" t="s">
        <v>125</v>
      </c>
      <c r="E20" s="76" t="s">
        <v>10</v>
      </c>
      <c r="F20" s="77" t="s">
        <v>11</v>
      </c>
      <c r="G20" s="76" t="s">
        <v>122</v>
      </c>
      <c r="H20" s="78">
        <v>160000</v>
      </c>
      <c r="I20" s="96">
        <v>367000</v>
      </c>
      <c r="J20" s="96">
        <v>275000</v>
      </c>
      <c r="K20" s="96">
        <v>183000</v>
      </c>
      <c r="L20" s="96">
        <v>91000</v>
      </c>
      <c r="M20" s="96">
        <v>0</v>
      </c>
      <c r="N20" s="96">
        <v>0</v>
      </c>
      <c r="O20" s="96">
        <v>0</v>
      </c>
      <c r="P20" s="96">
        <v>0</v>
      </c>
      <c r="Q20" s="96">
        <v>550000</v>
      </c>
      <c r="R20" s="96">
        <v>550000</v>
      </c>
      <c r="S20" s="96">
        <v>550000</v>
      </c>
      <c r="T20" s="96">
        <v>458000</v>
      </c>
    </row>
    <row r="21" spans="1:20" x14ac:dyDescent="0.3">
      <c r="A21" s="66">
        <v>14</v>
      </c>
      <c r="B21" s="76" t="s">
        <v>18</v>
      </c>
      <c r="C21" s="75" t="s">
        <v>1</v>
      </c>
      <c r="D21" s="76" t="s">
        <v>27</v>
      </c>
      <c r="E21" s="76" t="s">
        <v>10</v>
      </c>
      <c r="F21" s="77" t="s">
        <v>11</v>
      </c>
      <c r="G21" s="76" t="s">
        <v>121</v>
      </c>
      <c r="H21" s="78">
        <v>45200</v>
      </c>
      <c r="I21" s="96">
        <v>264000</v>
      </c>
      <c r="J21" s="96">
        <v>198000</v>
      </c>
      <c r="K21" s="96">
        <v>132000</v>
      </c>
      <c r="L21" s="96">
        <v>66000</v>
      </c>
      <c r="M21" s="96">
        <v>0</v>
      </c>
      <c r="N21" s="96">
        <v>0</v>
      </c>
      <c r="O21" s="96">
        <v>0</v>
      </c>
      <c r="P21" s="96">
        <v>0</v>
      </c>
      <c r="Q21" s="96">
        <v>396000</v>
      </c>
      <c r="R21" s="96">
        <v>396000</v>
      </c>
      <c r="S21" s="96">
        <v>396000</v>
      </c>
      <c r="T21" s="96">
        <v>330000</v>
      </c>
    </row>
    <row r="22" spans="1:20" x14ac:dyDescent="0.3">
      <c r="A22" s="66">
        <v>15</v>
      </c>
      <c r="B22" s="79" t="s">
        <v>29</v>
      </c>
      <c r="C22" s="68" t="s">
        <v>12</v>
      </c>
      <c r="D22" s="80" t="s">
        <v>17</v>
      </c>
      <c r="E22" s="80" t="s">
        <v>30</v>
      </c>
      <c r="F22" s="81" t="s">
        <v>31</v>
      </c>
      <c r="G22" s="80" t="s">
        <v>132</v>
      </c>
      <c r="H22" s="84">
        <v>59100</v>
      </c>
      <c r="I22" s="96">
        <v>458000</v>
      </c>
      <c r="J22" s="96">
        <v>344000</v>
      </c>
      <c r="K22" s="96">
        <v>229000</v>
      </c>
      <c r="L22" s="96">
        <v>114000</v>
      </c>
      <c r="M22" s="96">
        <v>0</v>
      </c>
      <c r="N22" s="96">
        <v>0</v>
      </c>
      <c r="O22" s="96">
        <v>0</v>
      </c>
      <c r="P22" s="96">
        <v>0</v>
      </c>
      <c r="Q22" s="96">
        <v>687000</v>
      </c>
      <c r="R22" s="96">
        <v>687000</v>
      </c>
      <c r="S22" s="96">
        <v>687000</v>
      </c>
      <c r="T22" s="96">
        <v>572000</v>
      </c>
    </row>
    <row r="23" spans="1:20" x14ac:dyDescent="0.3">
      <c r="A23" s="85">
        <v>16</v>
      </c>
      <c r="B23" s="79" t="s">
        <v>29</v>
      </c>
      <c r="C23" s="68" t="s">
        <v>12</v>
      </c>
      <c r="D23" s="76" t="s">
        <v>17</v>
      </c>
      <c r="E23" s="76" t="s">
        <v>30</v>
      </c>
      <c r="F23" s="77" t="s">
        <v>31</v>
      </c>
      <c r="G23" s="80" t="s">
        <v>133</v>
      </c>
      <c r="H23" s="78">
        <v>59100</v>
      </c>
      <c r="I23" s="96">
        <v>458000</v>
      </c>
      <c r="J23" s="96">
        <v>344000</v>
      </c>
      <c r="K23" s="96">
        <v>229000</v>
      </c>
      <c r="L23" s="96">
        <v>114000</v>
      </c>
      <c r="M23" s="96">
        <v>0</v>
      </c>
      <c r="N23" s="96">
        <v>0</v>
      </c>
      <c r="O23" s="96">
        <v>0</v>
      </c>
      <c r="P23" s="96">
        <v>0</v>
      </c>
      <c r="Q23" s="96">
        <v>687000</v>
      </c>
      <c r="R23" s="96">
        <v>687000</v>
      </c>
      <c r="S23" s="96">
        <v>687000</v>
      </c>
      <c r="T23" s="96">
        <v>572000</v>
      </c>
    </row>
    <row r="24" spans="1:20" x14ac:dyDescent="0.3">
      <c r="A24" s="77">
        <v>17</v>
      </c>
      <c r="B24" s="74" t="s">
        <v>29</v>
      </c>
      <c r="C24" s="75" t="s">
        <v>12</v>
      </c>
      <c r="D24" s="76" t="s">
        <v>17</v>
      </c>
      <c r="E24" s="76" t="s">
        <v>30</v>
      </c>
      <c r="F24" s="77" t="s">
        <v>31</v>
      </c>
      <c r="G24" s="80" t="s">
        <v>134</v>
      </c>
      <c r="H24" s="78">
        <v>59100</v>
      </c>
      <c r="I24" s="96">
        <v>514000</v>
      </c>
      <c r="J24" s="96">
        <v>385000</v>
      </c>
      <c r="K24" s="96">
        <v>256000</v>
      </c>
      <c r="L24" s="96">
        <v>128000</v>
      </c>
      <c r="M24" s="96">
        <v>0</v>
      </c>
      <c r="N24" s="96">
        <v>0</v>
      </c>
      <c r="O24" s="96">
        <v>0</v>
      </c>
      <c r="P24" s="96">
        <v>0</v>
      </c>
      <c r="Q24" s="96">
        <v>770000</v>
      </c>
      <c r="R24" s="96">
        <v>770000</v>
      </c>
      <c r="S24" s="96">
        <v>770000</v>
      </c>
      <c r="T24" s="96">
        <v>641000</v>
      </c>
    </row>
    <row r="25" spans="1:20" x14ac:dyDescent="0.3">
      <c r="A25" s="77">
        <v>18</v>
      </c>
      <c r="B25" s="74" t="s">
        <v>29</v>
      </c>
      <c r="C25" s="75" t="s">
        <v>12</v>
      </c>
      <c r="D25" s="76" t="s">
        <v>17</v>
      </c>
      <c r="E25" s="76" t="s">
        <v>30</v>
      </c>
      <c r="F25" s="77" t="s">
        <v>31</v>
      </c>
      <c r="G25" s="80" t="s">
        <v>135</v>
      </c>
      <c r="H25" s="78">
        <v>59100</v>
      </c>
      <c r="I25" s="97">
        <v>514000</v>
      </c>
      <c r="J25" s="97">
        <v>385000</v>
      </c>
      <c r="K25" s="97">
        <v>256000</v>
      </c>
      <c r="L25" s="97">
        <v>128000</v>
      </c>
      <c r="M25" s="97">
        <v>0</v>
      </c>
      <c r="N25" s="97">
        <v>0</v>
      </c>
      <c r="O25" s="97">
        <v>0</v>
      </c>
      <c r="P25" s="97">
        <v>0</v>
      </c>
      <c r="Q25" s="97">
        <v>770000</v>
      </c>
      <c r="R25" s="97">
        <v>770000</v>
      </c>
      <c r="S25" s="97">
        <v>770000</v>
      </c>
      <c r="T25" s="97">
        <v>641000</v>
      </c>
    </row>
    <row r="26" spans="1:20" x14ac:dyDescent="0.3">
      <c r="A26" s="77">
        <v>19</v>
      </c>
      <c r="B26" s="67" t="s">
        <v>19</v>
      </c>
      <c r="C26" s="71" t="s">
        <v>1</v>
      </c>
      <c r="D26" s="76" t="s">
        <v>20</v>
      </c>
      <c r="E26" s="67" t="s">
        <v>15</v>
      </c>
      <c r="F26" s="73" t="s">
        <v>11</v>
      </c>
      <c r="G26" s="67" t="s">
        <v>93</v>
      </c>
      <c r="H26" s="86">
        <v>49800</v>
      </c>
      <c r="I26" s="97">
        <v>0</v>
      </c>
      <c r="J26" s="97"/>
      <c r="K26" s="97">
        <v>0</v>
      </c>
      <c r="L26" s="97">
        <v>0</v>
      </c>
      <c r="M26" s="97">
        <v>0</v>
      </c>
      <c r="N26" s="97">
        <v>0</v>
      </c>
      <c r="O26" s="97">
        <v>0</v>
      </c>
      <c r="P26" s="97">
        <v>0</v>
      </c>
      <c r="Q26" s="97">
        <v>0</v>
      </c>
      <c r="R26" s="97">
        <v>0</v>
      </c>
      <c r="S26" s="97">
        <v>0</v>
      </c>
      <c r="T26" s="97">
        <v>0</v>
      </c>
    </row>
    <row r="27" spans="1:20" x14ac:dyDescent="0.3">
      <c r="A27" s="77">
        <v>20</v>
      </c>
      <c r="B27" s="67" t="s">
        <v>19</v>
      </c>
      <c r="C27" s="71" t="s">
        <v>1</v>
      </c>
      <c r="D27" s="76" t="s">
        <v>20</v>
      </c>
      <c r="E27" s="67" t="s">
        <v>15</v>
      </c>
      <c r="F27" s="73" t="s">
        <v>11</v>
      </c>
      <c r="G27" s="67" t="s">
        <v>127</v>
      </c>
      <c r="H27" s="70">
        <v>55600</v>
      </c>
      <c r="I27" s="97">
        <v>0</v>
      </c>
      <c r="J27" s="97">
        <v>0</v>
      </c>
      <c r="K27" s="97">
        <v>0</v>
      </c>
      <c r="L27" s="97">
        <v>0</v>
      </c>
      <c r="M27" s="97">
        <v>0</v>
      </c>
      <c r="N27" s="97">
        <v>0</v>
      </c>
      <c r="O27" s="97">
        <v>0</v>
      </c>
      <c r="P27" s="97">
        <v>0</v>
      </c>
      <c r="Q27" s="97">
        <v>0</v>
      </c>
      <c r="R27" s="97">
        <v>0</v>
      </c>
      <c r="S27" s="97">
        <v>0</v>
      </c>
      <c r="T27" s="97">
        <v>0</v>
      </c>
    </row>
    <row r="28" spans="1:20" x14ac:dyDescent="0.3">
      <c r="A28" s="77">
        <v>21</v>
      </c>
      <c r="B28" s="67" t="s">
        <v>19</v>
      </c>
      <c r="C28" s="71" t="s">
        <v>1</v>
      </c>
      <c r="D28" s="76" t="s">
        <v>20</v>
      </c>
      <c r="E28" s="67" t="s">
        <v>15</v>
      </c>
      <c r="F28" s="73" t="s">
        <v>11</v>
      </c>
      <c r="G28" s="67" t="s">
        <v>94</v>
      </c>
      <c r="H28" s="70">
        <v>61500</v>
      </c>
      <c r="I28" s="97">
        <v>0</v>
      </c>
      <c r="J28" s="97">
        <v>0</v>
      </c>
      <c r="K28" s="97">
        <v>0</v>
      </c>
      <c r="L28" s="97">
        <v>0</v>
      </c>
      <c r="M28" s="97">
        <v>0</v>
      </c>
      <c r="N28" s="97">
        <v>0</v>
      </c>
      <c r="O28" s="97">
        <v>0</v>
      </c>
      <c r="P28" s="97">
        <v>0</v>
      </c>
      <c r="Q28" s="97">
        <v>0</v>
      </c>
      <c r="R28" s="97">
        <v>0</v>
      </c>
      <c r="S28" s="97">
        <v>0</v>
      </c>
      <c r="T28" s="97">
        <v>0</v>
      </c>
    </row>
    <row r="29" spans="1:20" x14ac:dyDescent="0.3">
      <c r="A29" s="77">
        <v>22</v>
      </c>
      <c r="B29" s="67" t="s">
        <v>19</v>
      </c>
      <c r="C29" s="71" t="s">
        <v>1</v>
      </c>
      <c r="D29" s="76" t="s">
        <v>20</v>
      </c>
      <c r="E29" s="67" t="s">
        <v>15</v>
      </c>
      <c r="F29" s="73" t="s">
        <v>11</v>
      </c>
      <c r="G29" s="67" t="s">
        <v>95</v>
      </c>
      <c r="H29" s="70">
        <v>49800</v>
      </c>
      <c r="I29" s="97">
        <v>0</v>
      </c>
      <c r="J29" s="97">
        <v>0</v>
      </c>
      <c r="K29" s="97">
        <v>0</v>
      </c>
      <c r="L29" s="97">
        <v>0</v>
      </c>
      <c r="M29" s="97">
        <v>0</v>
      </c>
      <c r="N29" s="97">
        <v>0</v>
      </c>
      <c r="O29" s="97">
        <v>0</v>
      </c>
      <c r="P29" s="97">
        <v>0</v>
      </c>
      <c r="Q29" s="97">
        <v>0</v>
      </c>
      <c r="R29" s="97">
        <v>0</v>
      </c>
      <c r="S29" s="97">
        <v>0</v>
      </c>
      <c r="T29" s="97">
        <v>0</v>
      </c>
    </row>
    <row r="30" spans="1:20" x14ac:dyDescent="0.3">
      <c r="A30" s="77">
        <v>23</v>
      </c>
      <c r="B30" s="67" t="s">
        <v>19</v>
      </c>
      <c r="C30" s="71" t="s">
        <v>1</v>
      </c>
      <c r="D30" s="76" t="s">
        <v>20</v>
      </c>
      <c r="E30" s="67" t="s">
        <v>15</v>
      </c>
      <c r="F30" s="73" t="s">
        <v>11</v>
      </c>
      <c r="G30" s="67" t="s">
        <v>96</v>
      </c>
      <c r="H30" s="70">
        <v>122800</v>
      </c>
      <c r="I30" s="97">
        <v>0</v>
      </c>
      <c r="J30" s="97">
        <v>0</v>
      </c>
      <c r="K30" s="97">
        <v>0</v>
      </c>
      <c r="L30" s="97">
        <v>0</v>
      </c>
      <c r="M30" s="97">
        <v>0</v>
      </c>
      <c r="N30" s="97">
        <v>0</v>
      </c>
      <c r="O30" s="97">
        <v>0</v>
      </c>
      <c r="P30" s="97">
        <v>0</v>
      </c>
      <c r="Q30" s="97">
        <v>0</v>
      </c>
      <c r="R30" s="97">
        <v>0</v>
      </c>
      <c r="S30" s="97">
        <v>0</v>
      </c>
      <c r="T30" s="97">
        <v>0</v>
      </c>
    </row>
    <row r="31" spans="1:20" x14ac:dyDescent="0.3">
      <c r="A31" s="77">
        <v>24</v>
      </c>
      <c r="B31" s="67" t="s">
        <v>19</v>
      </c>
      <c r="C31" s="71" t="s">
        <v>1</v>
      </c>
      <c r="D31" s="76" t="s">
        <v>20</v>
      </c>
      <c r="E31" s="67" t="s">
        <v>15</v>
      </c>
      <c r="F31" s="73" t="s">
        <v>11</v>
      </c>
      <c r="G31" s="67" t="s">
        <v>97</v>
      </c>
      <c r="H31" s="70">
        <v>215600</v>
      </c>
      <c r="I31" s="97">
        <v>0</v>
      </c>
      <c r="J31" s="97">
        <v>0</v>
      </c>
      <c r="K31" s="97">
        <v>0</v>
      </c>
      <c r="L31" s="97">
        <v>0</v>
      </c>
      <c r="M31" s="97">
        <v>0</v>
      </c>
      <c r="N31" s="97">
        <v>0</v>
      </c>
      <c r="O31" s="97">
        <v>0</v>
      </c>
      <c r="P31" s="97">
        <v>0</v>
      </c>
      <c r="Q31" s="97">
        <v>0</v>
      </c>
      <c r="R31" s="97">
        <v>0</v>
      </c>
      <c r="S31" s="97">
        <v>0</v>
      </c>
      <c r="T31" s="97">
        <v>0</v>
      </c>
    </row>
    <row r="32" spans="1:20" x14ac:dyDescent="0.3">
      <c r="A32" s="77">
        <v>30</v>
      </c>
      <c r="B32" s="87"/>
      <c r="C32" s="88"/>
      <c r="D32" s="89"/>
      <c r="E32" s="90"/>
      <c r="F32" s="91"/>
      <c r="G32" s="88" t="s">
        <v>32</v>
      </c>
      <c r="H32" s="92">
        <f t="shared" ref="H32:T32" si="0">SUM(H2:H31)</f>
        <v>2418300</v>
      </c>
      <c r="I32" s="98">
        <f t="shared" si="0"/>
        <v>3532000</v>
      </c>
      <c r="J32" s="98">
        <f t="shared" si="0"/>
        <v>2622000</v>
      </c>
      <c r="K32" s="98">
        <f t="shared" si="0"/>
        <v>1724000</v>
      </c>
      <c r="L32" s="98">
        <f t="shared" si="0"/>
        <v>808000</v>
      </c>
      <c r="M32" s="98">
        <f t="shared" si="0"/>
        <v>0</v>
      </c>
      <c r="N32" s="98">
        <f t="shared" si="0"/>
        <v>0</v>
      </c>
      <c r="O32" s="98">
        <f t="shared" si="0"/>
        <v>0</v>
      </c>
      <c r="P32" s="98">
        <f t="shared" si="0"/>
        <v>0</v>
      </c>
      <c r="Q32" s="98">
        <f t="shared" si="0"/>
        <v>4872000</v>
      </c>
      <c r="R32" s="98">
        <f t="shared" si="0"/>
        <v>5334000</v>
      </c>
      <c r="S32" s="98">
        <f t="shared" si="0"/>
        <v>5334000</v>
      </c>
      <c r="T32" s="98">
        <f t="shared" si="0"/>
        <v>4426000</v>
      </c>
    </row>
    <row r="33" spans="1:7" x14ac:dyDescent="0.3">
      <c r="A33" s="93"/>
      <c r="G33" s="93"/>
    </row>
    <row r="34" spans="1:7" x14ac:dyDescent="0.3">
      <c r="G34" s="93"/>
    </row>
    <row r="35" spans="1:7" x14ac:dyDescent="0.3">
      <c r="G35" s="93"/>
    </row>
    <row r="36" spans="1:7" x14ac:dyDescent="0.3">
      <c r="G36" s="93"/>
    </row>
    <row r="37" spans="1:7" x14ac:dyDescent="0.3">
      <c r="G37" s="93"/>
    </row>
    <row r="38" spans="1:7" x14ac:dyDescent="0.3">
      <c r="G38" s="93"/>
    </row>
    <row r="39" spans="1:7" x14ac:dyDescent="0.3">
      <c r="G39" s="93"/>
    </row>
    <row r="40" spans="1:7" x14ac:dyDescent="0.3">
      <c r="G40" s="93"/>
    </row>
  </sheetData>
  <sortState ref="A2:I100">
    <sortCondition ref="A22:A51"/>
  </sortState>
  <pageMargins left="0.29000000000000004" right="0.34000000000000008" top="0.59000000000000008" bottom="0.57000000000000006" header="0.30000000000000004" footer="0.30000000000000004"/>
  <pageSetup paperSize="5" scale="68" fitToWidth="0" fitToHeight="0" orientation="landscape" r:id="rId1"/>
  <headerFooter>
    <oddHeader>&amp;C&amp;"-,Bold"KCVN etal Property Values Schedule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F9" sqref="F9"/>
    </sheetView>
  </sheetViews>
  <sheetFormatPr defaultRowHeight="15" x14ac:dyDescent="0.25"/>
  <cols>
    <col min="1" max="2" width="14.85546875" customWidth="1"/>
    <col min="3" max="3" width="16.85546875" customWidth="1"/>
    <col min="4" max="4" width="23.42578125" customWidth="1"/>
    <col min="5" max="5" width="14.85546875" customWidth="1"/>
    <col min="6" max="6" width="14" customWidth="1"/>
    <col min="257" max="258" width="14.85546875" customWidth="1"/>
    <col min="259" max="259" width="16.85546875" customWidth="1"/>
    <col min="260" max="260" width="23.42578125" customWidth="1"/>
    <col min="261" max="261" width="14.85546875" customWidth="1"/>
    <col min="262" max="262" width="14" customWidth="1"/>
    <col min="513" max="514" width="14.85546875" customWidth="1"/>
    <col min="515" max="515" width="16.85546875" customWidth="1"/>
    <col min="516" max="516" width="23.42578125" customWidth="1"/>
    <col min="517" max="517" width="14.85546875" customWidth="1"/>
    <col min="518" max="518" width="14" customWidth="1"/>
    <col min="769" max="770" width="14.85546875" customWidth="1"/>
    <col min="771" max="771" width="16.85546875" customWidth="1"/>
    <col min="772" max="772" width="23.42578125" customWidth="1"/>
    <col min="773" max="773" width="14.85546875" customWidth="1"/>
    <col min="774" max="774" width="14" customWidth="1"/>
    <col min="1025" max="1026" width="14.85546875" customWidth="1"/>
    <col min="1027" max="1027" width="16.85546875" customWidth="1"/>
    <col min="1028" max="1028" width="23.42578125" customWidth="1"/>
    <col min="1029" max="1029" width="14.85546875" customWidth="1"/>
    <col min="1030" max="1030" width="14" customWidth="1"/>
    <col min="1281" max="1282" width="14.85546875" customWidth="1"/>
    <col min="1283" max="1283" width="16.85546875" customWidth="1"/>
    <col min="1284" max="1284" width="23.42578125" customWidth="1"/>
    <col min="1285" max="1285" width="14.85546875" customWidth="1"/>
    <col min="1286" max="1286" width="14" customWidth="1"/>
    <col min="1537" max="1538" width="14.85546875" customWidth="1"/>
    <col min="1539" max="1539" width="16.85546875" customWidth="1"/>
    <col min="1540" max="1540" width="23.42578125" customWidth="1"/>
    <col min="1541" max="1541" width="14.85546875" customWidth="1"/>
    <col min="1542" max="1542" width="14" customWidth="1"/>
    <col min="1793" max="1794" width="14.85546875" customWidth="1"/>
    <col min="1795" max="1795" width="16.85546875" customWidth="1"/>
    <col min="1796" max="1796" width="23.42578125" customWidth="1"/>
    <col min="1797" max="1797" width="14.85546875" customWidth="1"/>
    <col min="1798" max="1798" width="14" customWidth="1"/>
    <col min="2049" max="2050" width="14.85546875" customWidth="1"/>
    <col min="2051" max="2051" width="16.85546875" customWidth="1"/>
    <col min="2052" max="2052" width="23.42578125" customWidth="1"/>
    <col min="2053" max="2053" width="14.85546875" customWidth="1"/>
    <col min="2054" max="2054" width="14" customWidth="1"/>
    <col min="2305" max="2306" width="14.85546875" customWidth="1"/>
    <col min="2307" max="2307" width="16.85546875" customWidth="1"/>
    <col min="2308" max="2308" width="23.42578125" customWidth="1"/>
    <col min="2309" max="2309" width="14.85546875" customWidth="1"/>
    <col min="2310" max="2310" width="14" customWidth="1"/>
    <col min="2561" max="2562" width="14.85546875" customWidth="1"/>
    <col min="2563" max="2563" width="16.85546875" customWidth="1"/>
    <col min="2564" max="2564" width="23.42578125" customWidth="1"/>
    <col min="2565" max="2565" width="14.85546875" customWidth="1"/>
    <col min="2566" max="2566" width="14" customWidth="1"/>
    <col min="2817" max="2818" width="14.85546875" customWidth="1"/>
    <col min="2819" max="2819" width="16.85546875" customWidth="1"/>
    <col min="2820" max="2820" width="23.42578125" customWidth="1"/>
    <col min="2821" max="2821" width="14.85546875" customWidth="1"/>
    <col min="2822" max="2822" width="14" customWidth="1"/>
    <col min="3073" max="3074" width="14.85546875" customWidth="1"/>
    <col min="3075" max="3075" width="16.85546875" customWidth="1"/>
    <col min="3076" max="3076" width="23.42578125" customWidth="1"/>
    <col min="3077" max="3077" width="14.85546875" customWidth="1"/>
    <col min="3078" max="3078" width="14" customWidth="1"/>
    <col min="3329" max="3330" width="14.85546875" customWidth="1"/>
    <col min="3331" max="3331" width="16.85546875" customWidth="1"/>
    <col min="3332" max="3332" width="23.42578125" customWidth="1"/>
    <col min="3333" max="3333" width="14.85546875" customWidth="1"/>
    <col min="3334" max="3334" width="14" customWidth="1"/>
    <col min="3585" max="3586" width="14.85546875" customWidth="1"/>
    <col min="3587" max="3587" width="16.85546875" customWidth="1"/>
    <col min="3588" max="3588" width="23.42578125" customWidth="1"/>
    <col min="3589" max="3589" width="14.85546875" customWidth="1"/>
    <col min="3590" max="3590" width="14" customWidth="1"/>
    <col min="3841" max="3842" width="14.85546875" customWidth="1"/>
    <col min="3843" max="3843" width="16.85546875" customWidth="1"/>
    <col min="3844" max="3844" width="23.42578125" customWidth="1"/>
    <col min="3845" max="3845" width="14.85546875" customWidth="1"/>
    <col min="3846" max="3846" width="14" customWidth="1"/>
    <col min="4097" max="4098" width="14.85546875" customWidth="1"/>
    <col min="4099" max="4099" width="16.85546875" customWidth="1"/>
    <col min="4100" max="4100" width="23.42578125" customWidth="1"/>
    <col min="4101" max="4101" width="14.85546875" customWidth="1"/>
    <col min="4102" max="4102" width="14" customWidth="1"/>
    <col min="4353" max="4354" width="14.85546875" customWidth="1"/>
    <col min="4355" max="4355" width="16.85546875" customWidth="1"/>
    <col min="4356" max="4356" width="23.42578125" customWidth="1"/>
    <col min="4357" max="4357" width="14.85546875" customWidth="1"/>
    <col min="4358" max="4358" width="14" customWidth="1"/>
    <col min="4609" max="4610" width="14.85546875" customWidth="1"/>
    <col min="4611" max="4611" width="16.85546875" customWidth="1"/>
    <col min="4612" max="4612" width="23.42578125" customWidth="1"/>
    <col min="4613" max="4613" width="14.85546875" customWidth="1"/>
    <col min="4614" max="4614" width="14" customWidth="1"/>
    <col min="4865" max="4866" width="14.85546875" customWidth="1"/>
    <col min="4867" max="4867" width="16.85546875" customWidth="1"/>
    <col min="4868" max="4868" width="23.42578125" customWidth="1"/>
    <col min="4869" max="4869" width="14.85546875" customWidth="1"/>
    <col min="4870" max="4870" width="14" customWidth="1"/>
    <col min="5121" max="5122" width="14.85546875" customWidth="1"/>
    <col min="5123" max="5123" width="16.85546875" customWidth="1"/>
    <col min="5124" max="5124" width="23.42578125" customWidth="1"/>
    <col min="5125" max="5125" width="14.85546875" customWidth="1"/>
    <col min="5126" max="5126" width="14" customWidth="1"/>
    <col min="5377" max="5378" width="14.85546875" customWidth="1"/>
    <col min="5379" max="5379" width="16.85546875" customWidth="1"/>
    <col min="5380" max="5380" width="23.42578125" customWidth="1"/>
    <col min="5381" max="5381" width="14.85546875" customWidth="1"/>
    <col min="5382" max="5382" width="14" customWidth="1"/>
    <col min="5633" max="5634" width="14.85546875" customWidth="1"/>
    <col min="5635" max="5635" width="16.85546875" customWidth="1"/>
    <col min="5636" max="5636" width="23.42578125" customWidth="1"/>
    <col min="5637" max="5637" width="14.85546875" customWidth="1"/>
    <col min="5638" max="5638" width="14" customWidth="1"/>
    <col min="5889" max="5890" width="14.85546875" customWidth="1"/>
    <col min="5891" max="5891" width="16.85546875" customWidth="1"/>
    <col min="5892" max="5892" width="23.42578125" customWidth="1"/>
    <col min="5893" max="5893" width="14.85546875" customWidth="1"/>
    <col min="5894" max="5894" width="14" customWidth="1"/>
    <col min="6145" max="6146" width="14.85546875" customWidth="1"/>
    <col min="6147" max="6147" width="16.85546875" customWidth="1"/>
    <col min="6148" max="6148" width="23.42578125" customWidth="1"/>
    <col min="6149" max="6149" width="14.85546875" customWidth="1"/>
    <col min="6150" max="6150" width="14" customWidth="1"/>
    <col min="6401" max="6402" width="14.85546875" customWidth="1"/>
    <col min="6403" max="6403" width="16.85546875" customWidth="1"/>
    <col min="6404" max="6404" width="23.42578125" customWidth="1"/>
    <col min="6405" max="6405" width="14.85546875" customWidth="1"/>
    <col min="6406" max="6406" width="14" customWidth="1"/>
    <col min="6657" max="6658" width="14.85546875" customWidth="1"/>
    <col min="6659" max="6659" width="16.85546875" customWidth="1"/>
    <col min="6660" max="6660" width="23.42578125" customWidth="1"/>
    <col min="6661" max="6661" width="14.85546875" customWidth="1"/>
    <col min="6662" max="6662" width="14" customWidth="1"/>
    <col min="6913" max="6914" width="14.85546875" customWidth="1"/>
    <col min="6915" max="6915" width="16.85546875" customWidth="1"/>
    <col min="6916" max="6916" width="23.42578125" customWidth="1"/>
    <col min="6917" max="6917" width="14.85546875" customWidth="1"/>
    <col min="6918" max="6918" width="14" customWidth="1"/>
    <col min="7169" max="7170" width="14.85546875" customWidth="1"/>
    <col min="7171" max="7171" width="16.85546875" customWidth="1"/>
    <col min="7172" max="7172" width="23.42578125" customWidth="1"/>
    <col min="7173" max="7173" width="14.85546875" customWidth="1"/>
    <col min="7174" max="7174" width="14" customWidth="1"/>
    <col min="7425" max="7426" width="14.85546875" customWidth="1"/>
    <col min="7427" max="7427" width="16.85546875" customWidth="1"/>
    <col min="7428" max="7428" width="23.42578125" customWidth="1"/>
    <col min="7429" max="7429" width="14.85546875" customWidth="1"/>
    <col min="7430" max="7430" width="14" customWidth="1"/>
    <col min="7681" max="7682" width="14.85546875" customWidth="1"/>
    <col min="7683" max="7683" width="16.85546875" customWidth="1"/>
    <col min="7684" max="7684" width="23.42578125" customWidth="1"/>
    <col min="7685" max="7685" width="14.85546875" customWidth="1"/>
    <col min="7686" max="7686" width="14" customWidth="1"/>
    <col min="7937" max="7938" width="14.85546875" customWidth="1"/>
    <col min="7939" max="7939" width="16.85546875" customWidth="1"/>
    <col min="7940" max="7940" width="23.42578125" customWidth="1"/>
    <col min="7941" max="7941" width="14.85546875" customWidth="1"/>
    <col min="7942" max="7942" width="14" customWidth="1"/>
    <col min="8193" max="8194" width="14.85546875" customWidth="1"/>
    <col min="8195" max="8195" width="16.85546875" customWidth="1"/>
    <col min="8196" max="8196" width="23.42578125" customWidth="1"/>
    <col min="8197" max="8197" width="14.85546875" customWidth="1"/>
    <col min="8198" max="8198" width="14" customWidth="1"/>
    <col min="8449" max="8450" width="14.85546875" customWidth="1"/>
    <col min="8451" max="8451" width="16.85546875" customWidth="1"/>
    <col min="8452" max="8452" width="23.42578125" customWidth="1"/>
    <col min="8453" max="8453" width="14.85546875" customWidth="1"/>
    <col min="8454" max="8454" width="14" customWidth="1"/>
    <col min="8705" max="8706" width="14.85546875" customWidth="1"/>
    <col min="8707" max="8707" width="16.85546875" customWidth="1"/>
    <col min="8708" max="8708" width="23.42578125" customWidth="1"/>
    <col min="8709" max="8709" width="14.85546875" customWidth="1"/>
    <col min="8710" max="8710" width="14" customWidth="1"/>
    <col min="8961" max="8962" width="14.85546875" customWidth="1"/>
    <col min="8963" max="8963" width="16.85546875" customWidth="1"/>
    <col min="8964" max="8964" width="23.42578125" customWidth="1"/>
    <col min="8965" max="8965" width="14.85546875" customWidth="1"/>
    <col min="8966" max="8966" width="14" customWidth="1"/>
    <col min="9217" max="9218" width="14.85546875" customWidth="1"/>
    <col min="9219" max="9219" width="16.85546875" customWidth="1"/>
    <col min="9220" max="9220" width="23.42578125" customWidth="1"/>
    <col min="9221" max="9221" width="14.85546875" customWidth="1"/>
    <col min="9222" max="9222" width="14" customWidth="1"/>
    <col min="9473" max="9474" width="14.85546875" customWidth="1"/>
    <col min="9475" max="9475" width="16.85546875" customWidth="1"/>
    <col min="9476" max="9476" width="23.42578125" customWidth="1"/>
    <col min="9477" max="9477" width="14.85546875" customWidth="1"/>
    <col min="9478" max="9478" width="14" customWidth="1"/>
    <col min="9729" max="9730" width="14.85546875" customWidth="1"/>
    <col min="9731" max="9731" width="16.85546875" customWidth="1"/>
    <col min="9732" max="9732" width="23.42578125" customWidth="1"/>
    <col min="9733" max="9733" width="14.85546875" customWidth="1"/>
    <col min="9734" max="9734" width="14" customWidth="1"/>
    <col min="9985" max="9986" width="14.85546875" customWidth="1"/>
    <col min="9987" max="9987" width="16.85546875" customWidth="1"/>
    <col min="9988" max="9988" width="23.42578125" customWidth="1"/>
    <col min="9989" max="9989" width="14.85546875" customWidth="1"/>
    <col min="9990" max="9990" width="14" customWidth="1"/>
    <col min="10241" max="10242" width="14.85546875" customWidth="1"/>
    <col min="10243" max="10243" width="16.85546875" customWidth="1"/>
    <col min="10244" max="10244" width="23.42578125" customWidth="1"/>
    <col min="10245" max="10245" width="14.85546875" customWidth="1"/>
    <col min="10246" max="10246" width="14" customWidth="1"/>
    <col min="10497" max="10498" width="14.85546875" customWidth="1"/>
    <col min="10499" max="10499" width="16.85546875" customWidth="1"/>
    <col min="10500" max="10500" width="23.42578125" customWidth="1"/>
    <col min="10501" max="10501" width="14.85546875" customWidth="1"/>
    <col min="10502" max="10502" width="14" customWidth="1"/>
    <col min="10753" max="10754" width="14.85546875" customWidth="1"/>
    <col min="10755" max="10755" width="16.85546875" customWidth="1"/>
    <col min="10756" max="10756" width="23.42578125" customWidth="1"/>
    <col min="10757" max="10757" width="14.85546875" customWidth="1"/>
    <col min="10758" max="10758" width="14" customWidth="1"/>
    <col min="11009" max="11010" width="14.85546875" customWidth="1"/>
    <col min="11011" max="11011" width="16.85546875" customWidth="1"/>
    <col min="11012" max="11012" width="23.42578125" customWidth="1"/>
    <col min="11013" max="11013" width="14.85546875" customWidth="1"/>
    <col min="11014" max="11014" width="14" customWidth="1"/>
    <col min="11265" max="11266" width="14.85546875" customWidth="1"/>
    <col min="11267" max="11267" width="16.85546875" customWidth="1"/>
    <col min="11268" max="11268" width="23.42578125" customWidth="1"/>
    <col min="11269" max="11269" width="14.85546875" customWidth="1"/>
    <col min="11270" max="11270" width="14" customWidth="1"/>
    <col min="11521" max="11522" width="14.85546875" customWidth="1"/>
    <col min="11523" max="11523" width="16.85546875" customWidth="1"/>
    <col min="11524" max="11524" width="23.42578125" customWidth="1"/>
    <col min="11525" max="11525" width="14.85546875" customWidth="1"/>
    <col min="11526" max="11526" width="14" customWidth="1"/>
    <col min="11777" max="11778" width="14.85546875" customWidth="1"/>
    <col min="11779" max="11779" width="16.85546875" customWidth="1"/>
    <col min="11780" max="11780" width="23.42578125" customWidth="1"/>
    <col min="11781" max="11781" width="14.85546875" customWidth="1"/>
    <col min="11782" max="11782" width="14" customWidth="1"/>
    <col min="12033" max="12034" width="14.85546875" customWidth="1"/>
    <col min="12035" max="12035" width="16.85546875" customWidth="1"/>
    <col min="12036" max="12036" width="23.42578125" customWidth="1"/>
    <col min="12037" max="12037" width="14.85546875" customWidth="1"/>
    <col min="12038" max="12038" width="14" customWidth="1"/>
    <col min="12289" max="12290" width="14.85546875" customWidth="1"/>
    <col min="12291" max="12291" width="16.85546875" customWidth="1"/>
    <col min="12292" max="12292" width="23.42578125" customWidth="1"/>
    <col min="12293" max="12293" width="14.85546875" customWidth="1"/>
    <col min="12294" max="12294" width="14" customWidth="1"/>
    <col min="12545" max="12546" width="14.85546875" customWidth="1"/>
    <col min="12547" max="12547" width="16.85546875" customWidth="1"/>
    <col min="12548" max="12548" width="23.42578125" customWidth="1"/>
    <col min="12549" max="12549" width="14.85546875" customWidth="1"/>
    <col min="12550" max="12550" width="14" customWidth="1"/>
    <col min="12801" max="12802" width="14.85546875" customWidth="1"/>
    <col min="12803" max="12803" width="16.85546875" customWidth="1"/>
    <col min="12804" max="12804" width="23.42578125" customWidth="1"/>
    <col min="12805" max="12805" width="14.85546875" customWidth="1"/>
    <col min="12806" max="12806" width="14" customWidth="1"/>
    <col min="13057" max="13058" width="14.85546875" customWidth="1"/>
    <col min="13059" max="13059" width="16.85546875" customWidth="1"/>
    <col min="13060" max="13060" width="23.42578125" customWidth="1"/>
    <col min="13061" max="13061" width="14.85546875" customWidth="1"/>
    <col min="13062" max="13062" width="14" customWidth="1"/>
    <col min="13313" max="13314" width="14.85546875" customWidth="1"/>
    <col min="13315" max="13315" width="16.85546875" customWidth="1"/>
    <col min="13316" max="13316" width="23.42578125" customWidth="1"/>
    <col min="13317" max="13317" width="14.85546875" customWidth="1"/>
    <col min="13318" max="13318" width="14" customWidth="1"/>
    <col min="13569" max="13570" width="14.85546875" customWidth="1"/>
    <col min="13571" max="13571" width="16.85546875" customWidth="1"/>
    <col min="13572" max="13572" width="23.42578125" customWidth="1"/>
    <col min="13573" max="13573" width="14.85546875" customWidth="1"/>
    <col min="13574" max="13574" width="14" customWidth="1"/>
    <col min="13825" max="13826" width="14.85546875" customWidth="1"/>
    <col min="13827" max="13827" width="16.85546875" customWidth="1"/>
    <col min="13828" max="13828" width="23.42578125" customWidth="1"/>
    <col min="13829" max="13829" width="14.85546875" customWidth="1"/>
    <col min="13830" max="13830" width="14" customWidth="1"/>
    <col min="14081" max="14082" width="14.85546875" customWidth="1"/>
    <col min="14083" max="14083" width="16.85546875" customWidth="1"/>
    <col min="14084" max="14084" width="23.42578125" customWidth="1"/>
    <col min="14085" max="14085" width="14.85546875" customWidth="1"/>
    <col min="14086" max="14086" width="14" customWidth="1"/>
    <col min="14337" max="14338" width="14.85546875" customWidth="1"/>
    <col min="14339" max="14339" width="16.85546875" customWidth="1"/>
    <col min="14340" max="14340" width="23.42578125" customWidth="1"/>
    <col min="14341" max="14341" width="14.85546875" customWidth="1"/>
    <col min="14342" max="14342" width="14" customWidth="1"/>
    <col min="14593" max="14594" width="14.85546875" customWidth="1"/>
    <col min="14595" max="14595" width="16.85546875" customWidth="1"/>
    <col min="14596" max="14596" width="23.42578125" customWidth="1"/>
    <col min="14597" max="14597" width="14.85546875" customWidth="1"/>
    <col min="14598" max="14598" width="14" customWidth="1"/>
    <col min="14849" max="14850" width="14.85546875" customWidth="1"/>
    <col min="14851" max="14851" width="16.85546875" customWidth="1"/>
    <col min="14852" max="14852" width="23.42578125" customWidth="1"/>
    <col min="14853" max="14853" width="14.85546875" customWidth="1"/>
    <col min="14854" max="14854" width="14" customWidth="1"/>
    <col min="15105" max="15106" width="14.85546875" customWidth="1"/>
    <col min="15107" max="15107" width="16.85546875" customWidth="1"/>
    <col min="15108" max="15108" width="23.42578125" customWidth="1"/>
    <col min="15109" max="15109" width="14.85546875" customWidth="1"/>
    <col min="15110" max="15110" width="14" customWidth="1"/>
    <col min="15361" max="15362" width="14.85546875" customWidth="1"/>
    <col min="15363" max="15363" width="16.85546875" customWidth="1"/>
    <col min="15364" max="15364" width="23.42578125" customWidth="1"/>
    <col min="15365" max="15365" width="14.85546875" customWidth="1"/>
    <col min="15366" max="15366" width="14" customWidth="1"/>
    <col min="15617" max="15618" width="14.85546875" customWidth="1"/>
    <col min="15619" max="15619" width="16.85546875" customWidth="1"/>
    <col min="15620" max="15620" width="23.42578125" customWidth="1"/>
    <col min="15621" max="15621" width="14.85546875" customWidth="1"/>
    <col min="15622" max="15622" width="14" customWidth="1"/>
    <col min="15873" max="15874" width="14.85546875" customWidth="1"/>
    <col min="15875" max="15875" width="16.85546875" customWidth="1"/>
    <col min="15876" max="15876" width="23.42578125" customWidth="1"/>
    <col min="15877" max="15877" width="14.85546875" customWidth="1"/>
    <col min="15878" max="15878" width="14" customWidth="1"/>
    <col min="16129" max="16130" width="14.85546875" customWidth="1"/>
    <col min="16131" max="16131" width="16.85546875" customWidth="1"/>
    <col min="16132" max="16132" width="23.42578125" customWidth="1"/>
    <col min="16133" max="16133" width="14.85546875" customWidth="1"/>
    <col min="16134" max="16134" width="14" customWidth="1"/>
  </cols>
  <sheetData>
    <row r="1" spans="1:8" ht="15.75" x14ac:dyDescent="0.25">
      <c r="A1" s="51" t="s">
        <v>69</v>
      </c>
      <c r="B1" s="52"/>
      <c r="C1" s="52"/>
      <c r="D1" s="52"/>
      <c r="E1" s="52"/>
      <c r="F1" s="52"/>
      <c r="G1" s="37"/>
      <c r="H1" s="37"/>
    </row>
    <row r="3" spans="1:8" x14ac:dyDescent="0.25">
      <c r="A3" s="38" t="s">
        <v>70</v>
      </c>
      <c r="B3" s="38" t="s">
        <v>128</v>
      </c>
    </row>
    <row r="4" spans="1:8" x14ac:dyDescent="0.25">
      <c r="A4" s="38" t="s">
        <v>71</v>
      </c>
      <c r="B4" s="38" t="s">
        <v>129</v>
      </c>
    </row>
    <row r="5" spans="1:8" x14ac:dyDescent="0.25">
      <c r="A5" s="38" t="s">
        <v>72</v>
      </c>
      <c r="B5" s="53">
        <v>42948</v>
      </c>
    </row>
    <row r="6" spans="1:8" x14ac:dyDescent="0.25">
      <c r="A6" s="38" t="s">
        <v>73</v>
      </c>
      <c r="B6" s="38" t="s">
        <v>130</v>
      </c>
      <c r="D6" s="39"/>
      <c r="E6" s="40"/>
      <c r="F6" s="39"/>
      <c r="G6" s="39"/>
    </row>
    <row r="7" spans="1:8" x14ac:dyDescent="0.25">
      <c r="A7" s="38" t="s">
        <v>74</v>
      </c>
      <c r="B7" s="57">
        <f>D19</f>
        <v>5334000</v>
      </c>
      <c r="D7" s="39"/>
      <c r="E7" s="40"/>
      <c r="F7" s="41"/>
      <c r="G7" s="39"/>
    </row>
    <row r="8" spans="1:8" x14ac:dyDescent="0.25">
      <c r="D8" s="39"/>
      <c r="E8" s="39"/>
      <c r="F8" s="39"/>
      <c r="G8" s="39"/>
    </row>
    <row r="9" spans="1:8" s="43" customFormat="1" ht="31.5" x14ac:dyDescent="0.25">
      <c r="C9" s="44" t="s">
        <v>75</v>
      </c>
      <c r="D9" s="45" t="s">
        <v>76</v>
      </c>
      <c r="E9" s="46"/>
      <c r="F9" s="47"/>
      <c r="G9" s="48"/>
    </row>
    <row r="10" spans="1:8" s="43" customFormat="1" ht="15.75" x14ac:dyDescent="0.25">
      <c r="C10" s="44" t="s">
        <v>77</v>
      </c>
      <c r="D10" s="49">
        <f>'Farm Property'!I32</f>
        <v>3532000</v>
      </c>
      <c r="E10" s="46"/>
      <c r="F10" s="50"/>
      <c r="G10" s="48"/>
    </row>
    <row r="11" spans="1:8" s="43" customFormat="1" ht="15.75" x14ac:dyDescent="0.25">
      <c r="C11" s="44" t="s">
        <v>78</v>
      </c>
      <c r="D11" s="49">
        <f>'Farm Property'!J32</f>
        <v>2622000</v>
      </c>
      <c r="E11" s="46"/>
      <c r="F11" s="50"/>
      <c r="G11" s="48"/>
    </row>
    <row r="12" spans="1:8" s="43" customFormat="1" ht="15.75" x14ac:dyDescent="0.25">
      <c r="C12" s="44" t="s">
        <v>79</v>
      </c>
      <c r="D12" s="49">
        <f>'Farm Property'!K32</f>
        <v>1724000</v>
      </c>
      <c r="E12" s="46"/>
      <c r="F12" s="50"/>
      <c r="G12" s="48"/>
    </row>
    <row r="13" spans="1:8" s="43" customFormat="1" ht="15.75" x14ac:dyDescent="0.25">
      <c r="C13" s="44" t="s">
        <v>80</v>
      </c>
      <c r="D13" s="49">
        <f>'Farm Property'!L32</f>
        <v>808000</v>
      </c>
      <c r="E13" s="46"/>
      <c r="F13" s="50"/>
      <c r="G13" s="48"/>
    </row>
    <row r="14" spans="1:8" s="43" customFormat="1" ht="15.75" x14ac:dyDescent="0.25">
      <c r="C14" s="44" t="s">
        <v>81</v>
      </c>
      <c r="D14" s="49">
        <f>'Farm Property'!M32</f>
        <v>0</v>
      </c>
      <c r="E14" s="46"/>
      <c r="F14" s="50"/>
      <c r="G14" s="48"/>
    </row>
    <row r="15" spans="1:8" s="43" customFormat="1" ht="15.75" x14ac:dyDescent="0.25">
      <c r="C15" s="44" t="s">
        <v>82</v>
      </c>
      <c r="D15" s="49">
        <f>'Farm Property'!N32</f>
        <v>0</v>
      </c>
      <c r="E15" s="46"/>
      <c r="F15" s="50"/>
      <c r="G15" s="48"/>
    </row>
    <row r="16" spans="1:8" s="43" customFormat="1" ht="15.75" x14ac:dyDescent="0.25">
      <c r="C16" s="44" t="s">
        <v>83</v>
      </c>
      <c r="D16" s="49">
        <f>'Farm Property'!O32</f>
        <v>0</v>
      </c>
      <c r="E16" s="46"/>
      <c r="F16" s="50"/>
      <c r="G16" s="48"/>
    </row>
    <row r="17" spans="3:7" s="43" customFormat="1" ht="15.75" x14ac:dyDescent="0.25">
      <c r="C17" s="44" t="s">
        <v>84</v>
      </c>
      <c r="D17" s="49">
        <f>'Farm Property'!P32</f>
        <v>0</v>
      </c>
      <c r="E17" s="46"/>
      <c r="F17" s="50"/>
      <c r="G17" s="48"/>
    </row>
    <row r="18" spans="3:7" s="43" customFormat="1" ht="15.75" x14ac:dyDescent="0.25">
      <c r="C18" s="44" t="s">
        <v>85</v>
      </c>
      <c r="D18" s="49">
        <f>'Farm Property'!Q32</f>
        <v>4872000</v>
      </c>
      <c r="E18" s="46"/>
      <c r="F18" s="50"/>
      <c r="G18" s="48"/>
    </row>
    <row r="19" spans="3:7" s="43" customFormat="1" ht="15.75" x14ac:dyDescent="0.25">
      <c r="C19" s="44" t="s">
        <v>86</v>
      </c>
      <c r="D19" s="49">
        <f>'Farm Property'!R32</f>
        <v>5334000</v>
      </c>
      <c r="E19" s="46"/>
      <c r="F19" s="50"/>
      <c r="G19" s="48"/>
    </row>
    <row r="20" spans="3:7" s="43" customFormat="1" ht="15.75" x14ac:dyDescent="0.25">
      <c r="C20" s="44" t="s">
        <v>87</v>
      </c>
      <c r="D20" s="49">
        <f>'Farm Property'!S32</f>
        <v>5334000</v>
      </c>
      <c r="E20" s="46"/>
      <c r="F20" s="50"/>
      <c r="G20" s="48"/>
    </row>
    <row r="21" spans="3:7" s="43" customFormat="1" ht="15.75" x14ac:dyDescent="0.25">
      <c r="C21" s="44" t="s">
        <v>88</v>
      </c>
      <c r="D21" s="49">
        <f>'Farm Property'!T32</f>
        <v>4426000</v>
      </c>
      <c r="E21" s="46"/>
      <c r="F21" s="50"/>
      <c r="G21" s="48"/>
    </row>
    <row r="22" spans="3:7" s="43" customFormat="1" ht="16.5" thickBot="1" x14ac:dyDescent="0.3">
      <c r="C22" s="44" t="s">
        <v>111</v>
      </c>
      <c r="D22" s="49">
        <f>SUM(D10:D21)</f>
        <v>28652000</v>
      </c>
      <c r="E22" s="46"/>
      <c r="F22" s="50"/>
      <c r="G22" s="48"/>
    </row>
    <row r="23" spans="3:7" ht="15.75" thickBot="1" x14ac:dyDescent="0.3">
      <c r="C23" s="55" t="s">
        <v>89</v>
      </c>
      <c r="D23" s="54">
        <f>D22/8</f>
        <v>3581500</v>
      </c>
      <c r="E23" s="42"/>
      <c r="F23" s="41"/>
      <c r="G23" s="39"/>
    </row>
    <row r="24" spans="3:7" ht="15.75" thickBot="1" x14ac:dyDescent="0.3">
      <c r="C24" s="56" t="s">
        <v>131</v>
      </c>
      <c r="D24" s="54">
        <f>D19</f>
        <v>5334000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activeCell="F29" sqref="F29"/>
    </sheetView>
  </sheetViews>
  <sheetFormatPr defaultColWidth="9.140625" defaultRowHeight="15" x14ac:dyDescent="0.3"/>
  <cols>
    <col min="1" max="1" width="35.28515625" style="1" customWidth="1"/>
    <col min="2" max="2" width="14.5703125" style="3" customWidth="1"/>
    <col min="3" max="3" width="13.85546875" style="1" customWidth="1"/>
    <col min="4" max="4" width="14" style="13" customWidth="1"/>
    <col min="5" max="5" width="4" style="1" customWidth="1"/>
    <col min="6" max="6" width="45.85546875" style="1" customWidth="1"/>
    <col min="7" max="7" width="17.5703125" style="1" customWidth="1"/>
    <col min="8" max="8" width="9.7109375" style="1" bestFit="1" customWidth="1"/>
    <col min="9" max="16384" width="9.140625" style="1"/>
  </cols>
  <sheetData>
    <row r="1" spans="1:7" s="2" customFormat="1" ht="31.5" customHeight="1" x14ac:dyDescent="0.3">
      <c r="A1" s="15" t="s">
        <v>33</v>
      </c>
      <c r="B1" s="31" t="s">
        <v>37</v>
      </c>
      <c r="C1" s="15" t="s">
        <v>34</v>
      </c>
      <c r="D1" s="32" t="s">
        <v>48</v>
      </c>
      <c r="F1" s="30" t="s">
        <v>58</v>
      </c>
      <c r="G1" s="30" t="s">
        <v>65</v>
      </c>
    </row>
    <row r="2" spans="1:7" x14ac:dyDescent="0.3">
      <c r="A2" s="4" t="s">
        <v>41</v>
      </c>
      <c r="B2" s="12" t="s">
        <v>39</v>
      </c>
      <c r="C2" s="23">
        <v>43313</v>
      </c>
      <c r="D2" s="8">
        <v>96984</v>
      </c>
      <c r="F2" s="22" t="s">
        <v>56</v>
      </c>
      <c r="G2" s="6">
        <v>250</v>
      </c>
    </row>
    <row r="3" spans="1:7" x14ac:dyDescent="0.3">
      <c r="A3" s="4" t="s">
        <v>36</v>
      </c>
      <c r="B3" s="12" t="s">
        <v>39</v>
      </c>
      <c r="C3" s="10">
        <v>43313</v>
      </c>
      <c r="D3" s="19" t="s">
        <v>62</v>
      </c>
      <c r="F3" s="22" t="s">
        <v>57</v>
      </c>
      <c r="G3" s="6">
        <v>150</v>
      </c>
    </row>
    <row r="4" spans="1:7" x14ac:dyDescent="0.3">
      <c r="A4" s="4" t="s">
        <v>35</v>
      </c>
      <c r="B4" s="12" t="s">
        <v>40</v>
      </c>
      <c r="C4" s="23">
        <v>43313</v>
      </c>
      <c r="D4" s="8">
        <v>71085</v>
      </c>
      <c r="F4" s="22" t="s">
        <v>49</v>
      </c>
      <c r="G4" s="34">
        <v>2732</v>
      </c>
    </row>
    <row r="5" spans="1:7" x14ac:dyDescent="0.3">
      <c r="A5" s="4" t="s">
        <v>61</v>
      </c>
      <c r="B5" s="12" t="s">
        <v>42</v>
      </c>
      <c r="C5" s="23">
        <v>43313</v>
      </c>
      <c r="D5" s="8">
        <v>7909</v>
      </c>
      <c r="F5" s="22"/>
      <c r="G5" s="34"/>
    </row>
    <row r="6" spans="1:7" x14ac:dyDescent="0.3">
      <c r="A6" s="4" t="s">
        <v>66</v>
      </c>
      <c r="B6" s="12" t="s">
        <v>38</v>
      </c>
      <c r="C6" s="23">
        <v>43313</v>
      </c>
      <c r="D6" s="19">
        <v>11925</v>
      </c>
      <c r="F6" s="22" t="s">
        <v>50</v>
      </c>
      <c r="G6" s="6">
        <v>3032</v>
      </c>
    </row>
    <row r="7" spans="1:7" x14ac:dyDescent="0.3">
      <c r="A7" s="21" t="s">
        <v>67</v>
      </c>
      <c r="B7" s="12" t="s">
        <v>68</v>
      </c>
      <c r="C7" s="23">
        <v>43313</v>
      </c>
      <c r="D7" s="33">
        <v>15150</v>
      </c>
      <c r="F7" s="9" t="s">
        <v>52</v>
      </c>
      <c r="G7" s="6">
        <v>10442</v>
      </c>
    </row>
    <row r="8" spans="1:7" x14ac:dyDescent="0.3">
      <c r="A8" s="21" t="s">
        <v>60</v>
      </c>
      <c r="B8" s="12"/>
      <c r="C8" s="23"/>
      <c r="D8" s="24">
        <f>G12</f>
        <v>24190</v>
      </c>
      <c r="F8" s="22" t="s">
        <v>53</v>
      </c>
      <c r="G8" s="6">
        <v>3037</v>
      </c>
    </row>
    <row r="9" spans="1:7" x14ac:dyDescent="0.3">
      <c r="A9" s="14" t="s">
        <v>47</v>
      </c>
      <c r="B9" s="16"/>
      <c r="C9" s="17"/>
      <c r="D9" s="18">
        <f>SUM(D2:D8)</f>
        <v>227243</v>
      </c>
      <c r="F9" s="22" t="s">
        <v>54</v>
      </c>
      <c r="G9" s="6">
        <v>1797</v>
      </c>
    </row>
    <row r="10" spans="1:7" x14ac:dyDescent="0.3">
      <c r="F10" s="5" t="s">
        <v>55</v>
      </c>
      <c r="G10" s="35">
        <v>1650</v>
      </c>
    </row>
    <row r="11" spans="1:7" x14ac:dyDescent="0.3">
      <c r="A11" s="28"/>
      <c r="B11" s="29"/>
      <c r="C11" s="29"/>
      <c r="D11" s="29"/>
      <c r="F11" s="5" t="s">
        <v>59</v>
      </c>
      <c r="G11" s="35">
        <v>1100</v>
      </c>
    </row>
    <row r="12" spans="1:7" x14ac:dyDescent="0.3">
      <c r="A12" s="28"/>
      <c r="B12" s="29"/>
      <c r="C12" s="29"/>
      <c r="D12" s="29"/>
      <c r="F12" s="36" t="s">
        <v>64</v>
      </c>
      <c r="G12" s="20">
        <f>SUM(G2:G11)</f>
        <v>24190</v>
      </c>
    </row>
    <row r="13" spans="1:7" x14ac:dyDescent="0.3">
      <c r="A13" s="28"/>
      <c r="B13" s="29"/>
      <c r="C13" s="29"/>
      <c r="D13" s="29"/>
    </row>
    <row r="16" spans="1:7" x14ac:dyDescent="0.3">
      <c r="A16" s="4" t="s">
        <v>44</v>
      </c>
      <c r="B16" s="12">
        <v>74161105</v>
      </c>
      <c r="C16" s="10">
        <v>43230</v>
      </c>
      <c r="D16" s="8">
        <v>39304</v>
      </c>
    </row>
    <row r="17" spans="1:9" x14ac:dyDescent="0.3">
      <c r="A17" s="4" t="s">
        <v>51</v>
      </c>
      <c r="B17" s="12">
        <v>3641022</v>
      </c>
      <c r="C17" s="10">
        <v>43230</v>
      </c>
      <c r="D17" s="8">
        <v>35094</v>
      </c>
    </row>
    <row r="18" spans="1:9" x14ac:dyDescent="0.3">
      <c r="A18" s="21" t="s">
        <v>63</v>
      </c>
      <c r="B18" s="12"/>
      <c r="C18" s="21"/>
      <c r="D18" s="8">
        <f>SUM(D16:D17)</f>
        <v>74398</v>
      </c>
    </row>
    <row r="19" spans="1:9" ht="16.5" x14ac:dyDescent="0.3">
      <c r="A19" s="25"/>
      <c r="B19" s="27"/>
      <c r="C19" s="7"/>
    </row>
    <row r="23" spans="1:9" ht="16.5" x14ac:dyDescent="0.3">
      <c r="A23" s="26"/>
      <c r="B23" s="27"/>
      <c r="C23" s="7"/>
    </row>
    <row r="24" spans="1:9" ht="16.5" x14ac:dyDescent="0.3">
      <c r="A24" s="7"/>
      <c r="B24" s="27"/>
      <c r="C24" s="7"/>
    </row>
    <row r="25" spans="1:9" ht="16.5" x14ac:dyDescent="0.3">
      <c r="A25" s="7"/>
      <c r="B25" s="27"/>
      <c r="C25" s="7"/>
      <c r="I25" s="11"/>
    </row>
    <row r="26" spans="1:9" x14ac:dyDescent="0.3">
      <c r="A26" s="7"/>
      <c r="B26" s="26"/>
      <c r="C26" s="7"/>
      <c r="I26" s="11"/>
    </row>
    <row r="27" spans="1:9" x14ac:dyDescent="0.3">
      <c r="A27" s="7"/>
      <c r="B27" s="7"/>
      <c r="C27" s="7"/>
      <c r="I27" s="11"/>
    </row>
  </sheetData>
  <pageMargins left="0.7" right="0.7" top="0.75" bottom="0.75" header="0.3" footer="0.3"/>
  <pageSetup paperSize="5" orientation="landscape" horizontalDpi="300" verticalDpi="300" r:id="rId1"/>
  <headerFooter>
    <oddHeader>&amp;C&amp;"Calibri,Bold"Premiums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Farm Property</vt:lpstr>
      <vt:lpstr>Peak Season</vt:lpstr>
      <vt:lpstr>2017 Premiums</vt:lpstr>
      <vt:lpstr>'2017 Premiums'!Print_Area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Northington</dc:creator>
  <cp:lastModifiedBy>Northington, Dennis</cp:lastModifiedBy>
  <cp:lastPrinted>2018-05-07T18:06:57Z</cp:lastPrinted>
  <dcterms:created xsi:type="dcterms:W3CDTF">2013-01-30T19:33:21Z</dcterms:created>
  <dcterms:modified xsi:type="dcterms:W3CDTF">2018-05-23T21:08:01Z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